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Documents\Planeacion y Desarrollo\PRESUPUESTO\presupuesto 2026\MIR propuesta 2027 expdiente\"/>
    </mc:Choice>
  </mc:AlternateContent>
  <xr:revisionPtr revIDLastSave="0" documentId="13_ncr:1_{CF4DB3B9-8D92-4CB3-A31D-0EAF26A80A8B}" xr6:coauthVersionLast="47" xr6:coauthVersionMax="47" xr10:uidLastSave="{00000000-0000-0000-0000-000000000000}"/>
  <bookViews>
    <workbookView xWindow="-120" yWindow="-120" windowWidth="29040" windowHeight="15840" xr2:uid="{7EC0D691-3892-45CD-BBE6-258754F5AEEA}"/>
  </bookViews>
  <sheets>
    <sheet name="Egresados 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6" i="1" l="1"/>
  <c r="G126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S117" i="1"/>
  <c r="S126" i="1" s="1"/>
  <c r="R117" i="1"/>
  <c r="R126" i="1" s="1"/>
  <c r="Q117" i="1"/>
  <c r="Q126" i="1" s="1"/>
  <c r="P117" i="1"/>
  <c r="P126" i="1" s="1"/>
  <c r="O117" i="1"/>
  <c r="O126" i="1" s="1"/>
  <c r="N117" i="1"/>
  <c r="N126" i="1" s="1"/>
  <c r="M117" i="1"/>
  <c r="M126" i="1" s="1"/>
  <c r="L117" i="1"/>
  <c r="L126" i="1" s="1"/>
  <c r="K117" i="1"/>
  <c r="K126" i="1" s="1"/>
  <c r="J117" i="1"/>
  <c r="J126" i="1" s="1"/>
  <c r="I117" i="1"/>
  <c r="I126" i="1" s="1"/>
  <c r="H117" i="1"/>
  <c r="G117" i="1"/>
  <c r="F117" i="1"/>
  <c r="F126" i="1" s="1"/>
  <c r="E117" i="1"/>
  <c r="E126" i="1" s="1"/>
  <c r="D117" i="1"/>
  <c r="D126" i="1" s="1"/>
  <c r="C117" i="1"/>
  <c r="C126" i="1" s="1"/>
  <c r="H109" i="1"/>
  <c r="D109" i="1"/>
  <c r="G110" i="1" s="1"/>
  <c r="S108" i="1"/>
  <c r="R108" i="1"/>
  <c r="R109" i="1" s="1"/>
  <c r="Q108" i="1"/>
  <c r="P108" i="1"/>
  <c r="P109" i="1" s="1"/>
  <c r="O108" i="1"/>
  <c r="N108" i="1"/>
  <c r="M108" i="1"/>
  <c r="K109" i="1" s="1"/>
  <c r="L110" i="1" s="1"/>
  <c r="L108" i="1"/>
  <c r="K108" i="1"/>
  <c r="K110" i="1" s="1"/>
  <c r="J108" i="1"/>
  <c r="J110" i="1" s="1"/>
  <c r="I108" i="1"/>
  <c r="I110" i="1" s="1"/>
  <c r="H108" i="1"/>
  <c r="H110" i="1" s="1"/>
  <c r="H111" i="1" s="1"/>
  <c r="G108" i="1"/>
  <c r="F108" i="1"/>
  <c r="F110" i="1" s="1"/>
  <c r="E108" i="1"/>
  <c r="E110" i="1" s="1"/>
  <c r="D108" i="1"/>
  <c r="D110" i="1" s="1"/>
  <c r="C108" i="1"/>
  <c r="B108" i="1"/>
  <c r="K89" i="1"/>
  <c r="K90" i="1" s="1"/>
  <c r="K91" i="1" s="1"/>
  <c r="H89" i="1"/>
  <c r="D89" i="1"/>
  <c r="S88" i="1"/>
  <c r="S90" i="1" s="1"/>
  <c r="R88" i="1"/>
  <c r="R89" i="1" s="1"/>
  <c r="Q88" i="1"/>
  <c r="P89" i="1" s="1"/>
  <c r="P90" i="1" s="1"/>
  <c r="P88" i="1"/>
  <c r="O88" i="1"/>
  <c r="O90" i="1" s="1"/>
  <c r="N88" i="1"/>
  <c r="N90" i="1" s="1"/>
  <c r="M88" i="1"/>
  <c r="M90" i="1" s="1"/>
  <c r="L88" i="1"/>
  <c r="L90" i="1" s="1"/>
  <c r="K88" i="1"/>
  <c r="J88" i="1"/>
  <c r="J90" i="1" s="1"/>
  <c r="I88" i="1"/>
  <c r="I90" i="1" s="1"/>
  <c r="H88" i="1"/>
  <c r="H90" i="1" s="1"/>
  <c r="H91" i="1" s="1"/>
  <c r="G88" i="1"/>
  <c r="G90" i="1" s="1"/>
  <c r="F88" i="1"/>
  <c r="F90" i="1" s="1"/>
  <c r="E88" i="1"/>
  <c r="E90" i="1" s="1"/>
  <c r="D88" i="1"/>
  <c r="D90" i="1" s="1"/>
  <c r="D91" i="1" s="1"/>
  <c r="C88" i="1"/>
  <c r="B88" i="1"/>
  <c r="R71" i="1"/>
  <c r="P71" i="1"/>
  <c r="K71" i="1"/>
  <c r="O72" i="1" s="1"/>
  <c r="H71" i="1"/>
  <c r="S70" i="1"/>
  <c r="S72" i="1" s="1"/>
  <c r="R70" i="1"/>
  <c r="R72" i="1" s="1"/>
  <c r="R73" i="1" s="1"/>
  <c r="Q70" i="1"/>
  <c r="Q72" i="1" s="1"/>
  <c r="P70" i="1"/>
  <c r="P72" i="1" s="1"/>
  <c r="P73" i="1" s="1"/>
  <c r="O70" i="1"/>
  <c r="N70" i="1"/>
  <c r="N72" i="1" s="1"/>
  <c r="M70" i="1"/>
  <c r="M72" i="1" s="1"/>
  <c r="L70" i="1"/>
  <c r="L72" i="1" s="1"/>
  <c r="K70" i="1"/>
  <c r="K72" i="1" s="1"/>
  <c r="K73" i="1" s="1"/>
  <c r="J70" i="1"/>
  <c r="J72" i="1" s="1"/>
  <c r="I70" i="1"/>
  <c r="I72" i="1" s="1"/>
  <c r="H70" i="1"/>
  <c r="H72" i="1" s="1"/>
  <c r="H73" i="1" s="1"/>
  <c r="G70" i="1"/>
  <c r="F70" i="1"/>
  <c r="E70" i="1"/>
  <c r="D70" i="1"/>
  <c r="D71" i="1" s="1"/>
  <c r="C70" i="1"/>
  <c r="B70" i="1"/>
  <c r="S51" i="1"/>
  <c r="R51" i="1"/>
  <c r="R52" i="1" s="1"/>
  <c r="S53" i="1" s="1"/>
  <c r="Q51" i="1"/>
  <c r="P51" i="1"/>
  <c r="P52" i="1" s="1"/>
  <c r="O51" i="1"/>
  <c r="N51" i="1"/>
  <c r="M51" i="1"/>
  <c r="L51" i="1"/>
  <c r="K51" i="1"/>
  <c r="J51" i="1"/>
  <c r="I51" i="1"/>
  <c r="H51" i="1"/>
  <c r="G51" i="1"/>
  <c r="F51" i="1"/>
  <c r="E51" i="1"/>
  <c r="D52" i="1" s="1"/>
  <c r="D53" i="1" s="1"/>
  <c r="D51" i="1"/>
  <c r="C51" i="1"/>
  <c r="B50" i="1"/>
  <c r="B49" i="1"/>
  <c r="B48" i="1"/>
  <c r="B47" i="1"/>
  <c r="B46" i="1"/>
  <c r="B45" i="1"/>
  <c r="B44" i="1"/>
  <c r="B43" i="1"/>
  <c r="B118" i="1" s="1"/>
  <c r="B42" i="1"/>
  <c r="B117" i="1" s="1"/>
  <c r="Q34" i="1"/>
  <c r="P33" i="1"/>
  <c r="K33" i="1"/>
  <c r="L34" i="1" s="1"/>
  <c r="H33" i="1"/>
  <c r="D33" i="1"/>
  <c r="S32" i="1"/>
  <c r="R32" i="1"/>
  <c r="R33" i="1" s="1"/>
  <c r="Q32" i="1"/>
  <c r="P32" i="1"/>
  <c r="P34" i="1" s="1"/>
  <c r="P35" i="1" s="1"/>
  <c r="O32" i="1"/>
  <c r="O34" i="1" s="1"/>
  <c r="N32" i="1"/>
  <c r="N34" i="1" s="1"/>
  <c r="M32" i="1"/>
  <c r="M34" i="1" s="1"/>
  <c r="L32" i="1"/>
  <c r="K32" i="1"/>
  <c r="K34" i="1" s="1"/>
  <c r="J32" i="1"/>
  <c r="J34" i="1" s="1"/>
  <c r="I32" i="1"/>
  <c r="I34" i="1" s="1"/>
  <c r="H32" i="1"/>
  <c r="H34" i="1" s="1"/>
  <c r="H35" i="1" s="1"/>
  <c r="G32" i="1"/>
  <c r="G34" i="1" s="1"/>
  <c r="F32" i="1"/>
  <c r="F34" i="1" s="1"/>
  <c r="E32" i="1"/>
  <c r="E34" i="1" s="1"/>
  <c r="D32" i="1"/>
  <c r="D34" i="1" s="1"/>
  <c r="D35" i="1" s="1"/>
  <c r="C32" i="1"/>
  <c r="B31" i="1"/>
  <c r="B125" i="1" s="1"/>
  <c r="B30" i="1"/>
  <c r="B124" i="1" s="1"/>
  <c r="B29" i="1"/>
  <c r="B123" i="1" s="1"/>
  <c r="B28" i="1"/>
  <c r="B32" i="1" s="1"/>
  <c r="B27" i="1"/>
  <c r="B26" i="1"/>
  <c r="B25" i="1"/>
  <c r="B24" i="1"/>
  <c r="B23" i="1"/>
  <c r="O15" i="1"/>
  <c r="P15" i="1" s="1"/>
  <c r="N15" i="1"/>
  <c r="L15" i="1"/>
  <c r="M15" i="1" s="1"/>
  <c r="K15" i="1"/>
  <c r="I15" i="1"/>
  <c r="J15" i="1" s="1"/>
  <c r="H15" i="1"/>
  <c r="F15" i="1"/>
  <c r="G15" i="1" s="1"/>
  <c r="E15" i="1"/>
  <c r="C15" i="1"/>
  <c r="D15" i="1" s="1"/>
  <c r="B15" i="1"/>
  <c r="R14" i="1"/>
  <c r="S14" i="1" s="1"/>
  <c r="Q14" i="1"/>
  <c r="P14" i="1"/>
  <c r="M14" i="1"/>
  <c r="J14" i="1"/>
  <c r="G14" i="1"/>
  <c r="D14" i="1"/>
  <c r="R13" i="1"/>
  <c r="S13" i="1" s="1"/>
  <c r="Q13" i="1"/>
  <c r="P13" i="1"/>
  <c r="M13" i="1"/>
  <c r="J13" i="1"/>
  <c r="G13" i="1"/>
  <c r="D13" i="1"/>
  <c r="S12" i="1"/>
  <c r="R12" i="1"/>
  <c r="Q12" i="1"/>
  <c r="P12" i="1"/>
  <c r="M12" i="1"/>
  <c r="J12" i="1"/>
  <c r="G12" i="1"/>
  <c r="D12" i="1"/>
  <c r="R11" i="1"/>
  <c r="S11" i="1" s="1"/>
  <c r="Q11" i="1"/>
  <c r="P11" i="1"/>
  <c r="M11" i="1"/>
  <c r="J11" i="1"/>
  <c r="G11" i="1"/>
  <c r="D11" i="1"/>
  <c r="R10" i="1"/>
  <c r="S10" i="1" s="1"/>
  <c r="Q10" i="1"/>
  <c r="P10" i="1"/>
  <c r="M10" i="1"/>
  <c r="J10" i="1"/>
  <c r="G10" i="1"/>
  <c r="D10" i="1"/>
  <c r="R9" i="1"/>
  <c r="S9" i="1" s="1"/>
  <c r="Q9" i="1"/>
  <c r="P9" i="1"/>
  <c r="M9" i="1"/>
  <c r="J9" i="1"/>
  <c r="G9" i="1"/>
  <c r="D9" i="1"/>
  <c r="R8" i="1"/>
  <c r="S8" i="1" s="1"/>
  <c r="Q8" i="1"/>
  <c r="P8" i="1"/>
  <c r="M8" i="1"/>
  <c r="J8" i="1"/>
  <c r="G8" i="1"/>
  <c r="D8" i="1"/>
  <c r="S7" i="1"/>
  <c r="R7" i="1"/>
  <c r="Q7" i="1"/>
  <c r="P7" i="1"/>
  <c r="M7" i="1"/>
  <c r="J7" i="1"/>
  <c r="G7" i="1"/>
  <c r="D7" i="1"/>
  <c r="R6" i="1"/>
  <c r="R15" i="1" s="1"/>
  <c r="Q6" i="1"/>
  <c r="Q15" i="1" s="1"/>
  <c r="P6" i="1"/>
  <c r="M6" i="1"/>
  <c r="J6" i="1"/>
  <c r="G6" i="1"/>
  <c r="D6" i="1"/>
  <c r="E72" i="1" l="1"/>
  <c r="D127" i="1"/>
  <c r="D128" i="1" s="1"/>
  <c r="D129" i="1" s="1"/>
  <c r="E128" i="1"/>
  <c r="M53" i="1"/>
  <c r="O128" i="1"/>
  <c r="G72" i="1"/>
  <c r="F53" i="1"/>
  <c r="L128" i="1"/>
  <c r="S15" i="1"/>
  <c r="N110" i="1"/>
  <c r="O110" i="1"/>
  <c r="P91" i="1"/>
  <c r="Q128" i="1"/>
  <c r="D111" i="1"/>
  <c r="S34" i="1"/>
  <c r="J128" i="1"/>
  <c r="N53" i="1"/>
  <c r="O53" i="1"/>
  <c r="Q110" i="1"/>
  <c r="R127" i="1"/>
  <c r="R128" i="1"/>
  <c r="F128" i="1"/>
  <c r="K53" i="1"/>
  <c r="L53" i="1"/>
  <c r="N128" i="1"/>
  <c r="P127" i="1"/>
  <c r="P128" i="1" s="1"/>
  <c r="P129" i="1" s="1"/>
  <c r="Q53" i="1"/>
  <c r="S128" i="1"/>
  <c r="G128" i="1"/>
  <c r="F72" i="1"/>
  <c r="G53" i="1"/>
  <c r="D54" i="1" s="1"/>
  <c r="H53" i="1"/>
  <c r="K127" i="1"/>
  <c r="M128" i="1" s="1"/>
  <c r="K35" i="1"/>
  <c r="S110" i="1"/>
  <c r="H130" i="1"/>
  <c r="R34" i="1"/>
  <c r="E53" i="1"/>
  <c r="Q90" i="1"/>
  <c r="M110" i="1"/>
  <c r="K111" i="1" s="1"/>
  <c r="B122" i="1"/>
  <c r="B126" i="1" s="1"/>
  <c r="R110" i="1"/>
  <c r="R111" i="1" s="1"/>
  <c r="S6" i="1"/>
  <c r="P53" i="1"/>
  <c r="P54" i="1" s="1"/>
  <c r="R53" i="1"/>
  <c r="R54" i="1" s="1"/>
  <c r="H127" i="1"/>
  <c r="I128" i="1" s="1"/>
  <c r="R90" i="1"/>
  <c r="R91" i="1" s="1"/>
  <c r="H52" i="1"/>
  <c r="J53" i="1" s="1"/>
  <c r="D72" i="1"/>
  <c r="D73" i="1" s="1"/>
  <c r="B51" i="1"/>
  <c r="K52" i="1"/>
  <c r="P110" i="1"/>
  <c r="K54" i="1" l="1"/>
  <c r="R35" i="1"/>
  <c r="P111" i="1"/>
  <c r="I53" i="1"/>
  <c r="H54" i="1" s="1"/>
  <c r="H128" i="1"/>
  <c r="H129" i="1" s="1"/>
  <c r="R129" i="1"/>
  <c r="K128" i="1"/>
  <c r="K129" i="1" s="1"/>
</calcChain>
</file>

<file path=xl/sharedStrings.xml><?xml version="1.0" encoding="utf-8"?>
<sst xmlns="http://schemas.openxmlformats.org/spreadsheetml/2006/main" count="268" uniqueCount="50">
  <si>
    <t>TOTAL DE LAS 5 ÚLTIMAS GENERACIONES</t>
  </si>
  <si>
    <t>COHORTE: 5 ÚLTIMAS GENERACIONES</t>
  </si>
  <si>
    <t>agosto 2017-julio 2022</t>
  </si>
  <si>
    <t>agosto 2018-julio 2023</t>
  </si>
  <si>
    <t>agosto 2019-julio 2024</t>
  </si>
  <si>
    <t>agosto 2020-julio 2025</t>
  </si>
  <si>
    <t>agosto 2021-julio 2026</t>
  </si>
  <si>
    <t>PROGRAMA EDUCATIVO</t>
  </si>
  <si>
    <t>Ingreso</t>
  </si>
  <si>
    <t>Egreso</t>
  </si>
  <si>
    <t>Eficiencia Terminal de la Cohorte</t>
  </si>
  <si>
    <t>Lic. Desarrollo Rural Sustentable</t>
  </si>
  <si>
    <t>Lic. Desarrollo Turístico</t>
  </si>
  <si>
    <t>Lic. Lengua y Cultura</t>
  </si>
  <si>
    <t>Lic. Comunicación Intercultural</t>
  </si>
  <si>
    <t>Lic. Salud Intercultural</t>
  </si>
  <si>
    <t>Lic. Enfermería Intercultural</t>
  </si>
  <si>
    <t>Lic. Desarrollo Rural Sustentable SEMI</t>
  </si>
  <si>
    <t xml:space="preserve"> </t>
  </si>
  <si>
    <t>Lic. Comunicación Intercultural SEMI</t>
  </si>
  <si>
    <t>Lic. Derecho Intercultural</t>
  </si>
  <si>
    <t>Total</t>
  </si>
  <si>
    <t>Fuente de Información:</t>
  </si>
  <si>
    <r>
      <t>Fecha de Corte:</t>
    </r>
    <r>
      <rPr>
        <sz val="11"/>
        <color theme="1"/>
        <rFont val="Century Gothic"/>
        <family val="2"/>
      </rPr>
      <t xml:space="preserve"> 31-enero-2025</t>
    </r>
  </si>
  <si>
    <t>COHORTE</t>
  </si>
  <si>
    <t>Egresados</t>
  </si>
  <si>
    <t>Muestra</t>
  </si>
  <si>
    <t>TIEMPO QUE LE LLEVÓ PARA CONSEGUIR EMPLEO DESPÚES DEL EGRESO</t>
  </si>
  <si>
    <t>TIPO DE EMPRESA</t>
  </si>
  <si>
    <t>PUESTO QUE OCUPA</t>
  </si>
  <si>
    <t>ACTUALMENTE SE ENCUENTRAN EMPLEADOS</t>
  </si>
  <si>
    <t>COINCIDENCIA DEL TRABAJO
CON LOS ESTUDIOS</t>
  </si>
  <si>
    <t>0 a 6 meses</t>
  </si>
  <si>
    <t>6 meses a 1 año</t>
  </si>
  <si>
    <t>Ya tenia empleo</t>
  </si>
  <si>
    <t>Nunca ha laborado</t>
  </si>
  <si>
    <t>Pública</t>
  </si>
  <si>
    <t>Privada</t>
  </si>
  <si>
    <t>Propia</t>
  </si>
  <si>
    <t>Ejecutivo</t>
  </si>
  <si>
    <t>Operativo</t>
  </si>
  <si>
    <t>Profesional Independiente</t>
  </si>
  <si>
    <t>Auxiliar</t>
  </si>
  <si>
    <t>Otro</t>
  </si>
  <si>
    <t>SI</t>
  </si>
  <si>
    <t>NO</t>
  </si>
  <si>
    <t>CONCENTRADO</t>
  </si>
  <si>
    <t>ÚLTIMAS 5 GENERACIONES</t>
  </si>
  <si>
    <r>
      <t>Fecha de Corte:</t>
    </r>
    <r>
      <rPr>
        <sz val="11"/>
        <color theme="1"/>
        <rFont val="Century Gothic"/>
        <family val="2"/>
      </rPr>
      <t xml:space="preserve"> 31-enero-2026</t>
    </r>
  </si>
  <si>
    <t xml:space="preserve"> EGRESADOS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</si>
</sst>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0"/>
      <name val="Century Gothic"/>
      <family val="2"/>
    </font>
    <font>
      <b/>
      <sz val="14"/>
      <color theme="0"/>
      <name val="Century Gothic"/>
      <family val="2"/>
    </font>
    <font>
      <sz val="10"/>
      <name val="Century Gothic"/>
      <family val="2"/>
    </font>
    <font>
      <b/>
      <sz val="22"/>
      <color theme="0"/>
      <name val="Century Gothic"/>
      <family val="2"/>
    </font>
    <font>
      <b/>
      <sz val="10"/>
      <color theme="0"/>
      <name val="Century Gothic"/>
      <family val="2"/>
    </font>
    <font>
      <b/>
      <sz val="12"/>
      <color theme="0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entury Gothic"/>
      <family val="2"/>
    </font>
    <font>
      <b/>
      <sz val="11"/>
      <color rgb="FFFF0000"/>
      <name val="Century Gothic"/>
      <family val="2"/>
    </font>
    <font>
      <b/>
      <sz val="11"/>
      <name val="Century Gothic"/>
      <family val="2"/>
    </font>
    <font>
      <b/>
      <sz val="10"/>
      <name val="Century Gothic"/>
      <family val="2"/>
    </font>
    <font>
      <sz val="12"/>
      <color theme="1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b/>
      <sz val="11"/>
      <color theme="0"/>
      <name val="Century Gothic"/>
      <family val="2"/>
    </font>
  </fonts>
  <fills count="11">
    <fill>
      <patternFill patternType="none"/>
    </fill>
    <fill>
      <patternFill patternType="gray125"/>
    </fill>
    <fill>
      <patternFill patternType="solid">
        <fgColor rgb="FF99003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E6D9"/>
        <bgColor indexed="64"/>
      </patternFill>
    </fill>
    <fill>
      <patternFill patternType="solid">
        <fgColor rgb="FFFFB9D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2" borderId="0" xfId="0" applyFont="1" applyFill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8" fillId="0" borderId="1" xfId="0" applyFont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center" vertical="top" wrapText="1"/>
    </xf>
    <xf numFmtId="164" fontId="9" fillId="4" borderId="1" xfId="1" applyNumberFormat="1" applyFont="1" applyFill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164" fontId="10" fillId="0" borderId="1" xfId="1" applyNumberFormat="1" applyFont="1" applyBorder="1" applyAlignment="1">
      <alignment horizontal="center"/>
    </xf>
    <xf numFmtId="0" fontId="9" fillId="0" borderId="0" xfId="0" applyFont="1"/>
    <xf numFmtId="0" fontId="6" fillId="2" borderId="1" xfId="0" applyFont="1" applyFill="1" applyBorder="1" applyAlignment="1">
      <alignment horizontal="center"/>
    </xf>
    <xf numFmtId="3" fontId="6" fillId="2" borderId="1" xfId="0" applyNumberFormat="1" applyFont="1" applyFill="1" applyBorder="1" applyAlignment="1">
      <alignment horizontal="center"/>
    </xf>
    <xf numFmtId="164" fontId="6" fillId="2" borderId="1" xfId="1" applyNumberFormat="1" applyFont="1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5" borderId="1" xfId="0" applyFont="1" applyFill="1" applyBorder="1" applyAlignment="1">
      <alignment horizontal="center"/>
    </xf>
    <xf numFmtId="3" fontId="4" fillId="6" borderId="1" xfId="0" applyNumberFormat="1" applyFont="1" applyFill="1" applyBorder="1" applyAlignment="1">
      <alignment horizontal="center" vertical="top" wrapText="1"/>
    </xf>
    <xf numFmtId="3" fontId="4" fillId="7" borderId="1" xfId="0" applyNumberFormat="1" applyFont="1" applyFill="1" applyBorder="1" applyAlignment="1">
      <alignment horizontal="center" vertical="top" wrapText="1"/>
    </xf>
    <xf numFmtId="3" fontId="9" fillId="7" borderId="1" xfId="0" applyNumberFormat="1" applyFont="1" applyFill="1" applyBorder="1" applyAlignment="1">
      <alignment horizontal="center"/>
    </xf>
    <xf numFmtId="3" fontId="10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3" fontId="4" fillId="0" borderId="1" xfId="0" applyNumberFormat="1" applyFont="1" applyBorder="1" applyAlignment="1">
      <alignment horizontal="center" vertical="top" wrapText="1"/>
    </xf>
    <xf numFmtId="3" fontId="7" fillId="2" borderId="1" xfId="0" applyNumberFormat="1" applyFont="1" applyFill="1" applyBorder="1" applyAlignment="1">
      <alignment horizontal="center"/>
    </xf>
    <xf numFmtId="3" fontId="9" fillId="0" borderId="0" xfId="0" applyNumberFormat="1" applyFont="1"/>
    <xf numFmtId="164" fontId="15" fillId="0" borderId="1" xfId="1" applyNumberFormat="1" applyFont="1" applyBorder="1" applyAlignment="1">
      <alignment horizontal="center"/>
    </xf>
    <xf numFmtId="164" fontId="15" fillId="0" borderId="1" xfId="1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/>
    </xf>
    <xf numFmtId="3" fontId="12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6" fillId="8" borderId="1" xfId="0" applyFont="1" applyFill="1" applyBorder="1" applyAlignment="1">
      <alignment horizontal="center" vertical="center" wrapText="1"/>
    </xf>
    <xf numFmtId="3" fontId="4" fillId="5" borderId="1" xfId="0" applyNumberFormat="1" applyFont="1" applyFill="1" applyBorder="1" applyAlignment="1">
      <alignment horizontal="center" vertical="top" wrapText="1"/>
    </xf>
    <xf numFmtId="3" fontId="4" fillId="9" borderId="1" xfId="0" applyNumberFormat="1" applyFont="1" applyFill="1" applyBorder="1" applyAlignment="1">
      <alignment horizontal="center" vertical="top" wrapText="1"/>
    </xf>
    <xf numFmtId="0" fontId="7" fillId="8" borderId="1" xfId="0" applyFont="1" applyFill="1" applyBorder="1" applyAlignment="1">
      <alignment horizontal="center" vertical="center"/>
    </xf>
    <xf numFmtId="3" fontId="7" fillId="8" borderId="1" xfId="0" applyNumberFormat="1" applyFont="1" applyFill="1" applyBorder="1" applyAlignment="1">
      <alignment horizontal="center" vertical="center"/>
    </xf>
    <xf numFmtId="3" fontId="17" fillId="9" borderId="1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3" fontId="4" fillId="0" borderId="0" xfId="0" applyNumberFormat="1" applyFont="1" applyAlignment="1">
      <alignment horizontal="center"/>
    </xf>
    <xf numFmtId="164" fontId="17" fillId="0" borderId="1" xfId="1" applyNumberFormat="1" applyFont="1" applyBorder="1" applyAlignment="1">
      <alignment horizontal="center" vertical="center"/>
    </xf>
    <xf numFmtId="164" fontId="17" fillId="0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14" fillId="7" borderId="2" xfId="0" applyNumberFormat="1" applyFont="1" applyFill="1" applyBorder="1" applyAlignment="1">
      <alignment horizontal="center"/>
    </xf>
    <xf numFmtId="3" fontId="14" fillId="7" borderId="3" xfId="0" applyNumberFormat="1" applyFont="1" applyFill="1" applyBorder="1" applyAlignment="1">
      <alignment horizontal="center"/>
    </xf>
    <xf numFmtId="3" fontId="14" fillId="7" borderId="4" xfId="0" applyNumberFormat="1" applyFont="1" applyFill="1" applyBorder="1" applyAlignment="1">
      <alignment horizontal="center"/>
    </xf>
    <xf numFmtId="0" fontId="14" fillId="7" borderId="3" xfId="0" applyFont="1" applyFill="1" applyBorder="1" applyAlignment="1">
      <alignment horizontal="center"/>
    </xf>
    <xf numFmtId="0" fontId="14" fillId="7" borderId="4" xfId="0" applyFont="1" applyFill="1" applyBorder="1" applyAlignment="1">
      <alignment horizontal="center"/>
    </xf>
    <xf numFmtId="3" fontId="14" fillId="7" borderId="1" xfId="0" applyNumberFormat="1" applyFont="1" applyFill="1" applyBorder="1" applyAlignment="1">
      <alignment horizontal="center"/>
    </xf>
    <xf numFmtId="0" fontId="14" fillId="7" borderId="1" xfId="0" applyFont="1" applyFill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6" xfId="1" applyNumberFormat="1" applyFont="1" applyBorder="1" applyAlignment="1">
      <alignment horizontal="center"/>
    </xf>
    <xf numFmtId="0" fontId="6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3" fontId="19" fillId="8" borderId="2" xfId="0" applyNumberFormat="1" applyFont="1" applyFill="1" applyBorder="1" applyAlignment="1">
      <alignment horizontal="center" vertical="center"/>
    </xf>
    <xf numFmtId="3" fontId="19" fillId="8" borderId="3" xfId="0" applyNumberFormat="1" applyFont="1" applyFill="1" applyBorder="1" applyAlignment="1">
      <alignment horizontal="center" vertical="center"/>
    </xf>
    <xf numFmtId="3" fontId="19" fillId="8" borderId="4" xfId="0" applyNumberFormat="1" applyFont="1" applyFill="1" applyBorder="1" applyAlignment="1">
      <alignment horizontal="center" vertical="center"/>
    </xf>
    <xf numFmtId="3" fontId="14" fillId="9" borderId="2" xfId="0" applyNumberFormat="1" applyFont="1" applyFill="1" applyBorder="1" applyAlignment="1">
      <alignment horizontal="center" vertical="center"/>
    </xf>
    <xf numFmtId="3" fontId="14" fillId="9" borderId="3" xfId="0" applyNumberFormat="1" applyFont="1" applyFill="1" applyBorder="1" applyAlignment="1">
      <alignment horizontal="center" vertical="center"/>
    </xf>
    <xf numFmtId="3" fontId="14" fillId="9" borderId="4" xfId="0" applyNumberFormat="1" applyFont="1" applyFill="1" applyBorder="1" applyAlignment="1">
      <alignment horizontal="center" vertical="center"/>
    </xf>
    <xf numFmtId="3" fontId="19" fillId="10" borderId="1" xfId="0" applyNumberFormat="1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/>
    </xf>
    <xf numFmtId="164" fontId="7" fillId="8" borderId="1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64" fontId="17" fillId="9" borderId="1" xfId="1" applyNumberFormat="1" applyFont="1" applyFill="1" applyBorder="1" applyAlignment="1">
      <alignment horizontal="center" vertical="center"/>
    </xf>
    <xf numFmtId="164" fontId="17" fillId="9" borderId="1" xfId="0" applyNumberFormat="1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ysClr val="windowText" lastClr="000000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s-MX" sz="2000">
                <a:solidFill>
                  <a:sysClr val="windowText" lastClr="000000"/>
                </a:solidFill>
                <a:latin typeface="Century Gothic" panose="020B0502020202020204" pitchFamily="34" charset="0"/>
              </a:rPr>
              <a:t>Eficiencia</a:t>
            </a:r>
            <a:r>
              <a:rPr lang="es-MX" sz="2000" baseline="0">
                <a:solidFill>
                  <a:sysClr val="windowText" lastClr="000000"/>
                </a:solidFill>
                <a:latin typeface="Century Gothic" panose="020B0502020202020204" pitchFamily="34" charset="0"/>
              </a:rPr>
              <a:t> Terminal de las últimas 5 Generaciones</a:t>
            </a:r>
            <a:endParaRPr lang="es-MX" sz="2000">
              <a:solidFill>
                <a:sysClr val="windowText" lastClr="000000"/>
              </a:solidFill>
              <a:latin typeface="Century Gothic" panose="020B0502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ysClr val="windowText" lastClr="000000"/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'Egresados '!$Q$5</c:f>
              <c:strCache>
                <c:ptCount val="1"/>
                <c:pt idx="0">
                  <c:v>Ingreso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'Egresados '!$A$6:$A$14</c:f>
              <c:strCache>
                <c:ptCount val="9"/>
                <c:pt idx="0">
                  <c:v>Lic. Desarrollo Rural Sustentable</c:v>
                </c:pt>
                <c:pt idx="1">
                  <c:v>Lic. Desarrollo Turístico</c:v>
                </c:pt>
                <c:pt idx="2">
                  <c:v>Lic. Lengua y Cultura</c:v>
                </c:pt>
                <c:pt idx="3">
                  <c:v>Lic. Comunicación Intercultural</c:v>
                </c:pt>
                <c:pt idx="4">
                  <c:v>Lic. Salud Intercultural</c:v>
                </c:pt>
                <c:pt idx="5">
                  <c:v>Lic. Enfermería Intercultural</c:v>
                </c:pt>
                <c:pt idx="6">
                  <c:v>Lic. Desarrollo Rural Sustentable SEMI</c:v>
                </c:pt>
                <c:pt idx="7">
                  <c:v>Lic. Comunicación Intercultural SEMI</c:v>
                </c:pt>
                <c:pt idx="8">
                  <c:v>Lic. Derecho Intercultural</c:v>
                </c:pt>
              </c:strCache>
            </c:strRef>
          </c:cat>
          <c:val>
            <c:numRef>
              <c:f>'Egresados '!$Q$6:$Q$14</c:f>
              <c:numCache>
                <c:formatCode>#,##0</c:formatCode>
                <c:ptCount val="9"/>
                <c:pt idx="0">
                  <c:v>119</c:v>
                </c:pt>
                <c:pt idx="1">
                  <c:v>170</c:v>
                </c:pt>
                <c:pt idx="2">
                  <c:v>269</c:v>
                </c:pt>
                <c:pt idx="3">
                  <c:v>104</c:v>
                </c:pt>
                <c:pt idx="4">
                  <c:v>352</c:v>
                </c:pt>
                <c:pt idx="5">
                  <c:v>475</c:v>
                </c:pt>
                <c:pt idx="6">
                  <c:v>165</c:v>
                </c:pt>
                <c:pt idx="7">
                  <c:v>160</c:v>
                </c:pt>
                <c:pt idx="8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98-4B16-BCF3-37114BD0A1C1}"/>
            </c:ext>
          </c:extLst>
        </c:ser>
        <c:ser>
          <c:idx val="1"/>
          <c:order val="1"/>
          <c:tx>
            <c:strRef>
              <c:f>'Egresados '!$R$5</c:f>
              <c:strCache>
                <c:ptCount val="1"/>
                <c:pt idx="0">
                  <c:v>Egreso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'Egresados '!$A$6:$A$14</c:f>
              <c:strCache>
                <c:ptCount val="9"/>
                <c:pt idx="0">
                  <c:v>Lic. Desarrollo Rural Sustentable</c:v>
                </c:pt>
                <c:pt idx="1">
                  <c:v>Lic. Desarrollo Turístico</c:v>
                </c:pt>
                <c:pt idx="2">
                  <c:v>Lic. Lengua y Cultura</c:v>
                </c:pt>
                <c:pt idx="3">
                  <c:v>Lic. Comunicación Intercultural</c:v>
                </c:pt>
                <c:pt idx="4">
                  <c:v>Lic. Salud Intercultural</c:v>
                </c:pt>
                <c:pt idx="5">
                  <c:v>Lic. Enfermería Intercultural</c:v>
                </c:pt>
                <c:pt idx="6">
                  <c:v>Lic. Desarrollo Rural Sustentable SEMI</c:v>
                </c:pt>
                <c:pt idx="7">
                  <c:v>Lic. Comunicación Intercultural SEMI</c:v>
                </c:pt>
                <c:pt idx="8">
                  <c:v>Lic. Derecho Intercultural</c:v>
                </c:pt>
              </c:strCache>
            </c:strRef>
          </c:cat>
          <c:val>
            <c:numRef>
              <c:f>'Egresados '!$R$6:$R$14</c:f>
              <c:numCache>
                <c:formatCode>#,##0</c:formatCode>
                <c:ptCount val="9"/>
                <c:pt idx="0">
                  <c:v>33</c:v>
                </c:pt>
                <c:pt idx="1">
                  <c:v>58</c:v>
                </c:pt>
                <c:pt idx="2">
                  <c:v>158</c:v>
                </c:pt>
                <c:pt idx="3">
                  <c:v>33</c:v>
                </c:pt>
                <c:pt idx="4">
                  <c:v>148</c:v>
                </c:pt>
                <c:pt idx="5">
                  <c:v>271</c:v>
                </c:pt>
                <c:pt idx="6">
                  <c:v>61</c:v>
                </c:pt>
                <c:pt idx="7">
                  <c:v>95</c:v>
                </c:pt>
                <c:pt idx="8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98-4B16-BCF3-37114BD0A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485932536"/>
        <c:axId val="485937456"/>
      </c:barChart>
      <c:lineChart>
        <c:grouping val="standard"/>
        <c:varyColors val="0"/>
        <c:ser>
          <c:idx val="2"/>
          <c:order val="2"/>
          <c:tx>
            <c:strRef>
              <c:f>'Egresados '!$S$5</c:f>
              <c:strCache>
                <c:ptCount val="1"/>
                <c:pt idx="0">
                  <c:v>Eficiencia Terminal de la Cohorte</c:v>
                </c:pt>
              </c:strCache>
            </c:strRef>
          </c:tx>
          <c:spPr>
            <a:ln w="34925" cap="rnd">
              <a:solidFill>
                <a:srgbClr val="990033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solidFill>
                <a:srgbClr val="E0C0A0"/>
              </a:solidFill>
              <a:ln w="9525">
                <a:solidFill>
                  <a:srgbClr val="990033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layout>
                <c:manualLayout>
                  <c:x val="9.4420600858369091E-3"/>
                  <c:y val="8.60523387941560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98-4B16-BCF3-37114BD0A1C1}"/>
                </c:ext>
              </c:extLst>
            </c:dLbl>
            <c:dLbl>
              <c:idx val="1"/>
              <c:layout>
                <c:manualLayout>
                  <c:x val="-2.1459227467811176E-2"/>
                  <c:y val="-3.4420935517662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98-4B16-BCF3-37114BD0A1C1}"/>
                </c:ext>
              </c:extLst>
            </c:dLbl>
            <c:dLbl>
              <c:idx val="2"/>
              <c:layout>
                <c:manualLayout>
                  <c:x val="-1.4588005402764793E-2"/>
                  <c:y val="-2.9188363541757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98-4B16-BCF3-37114BD0A1C1}"/>
                </c:ext>
              </c:extLst>
            </c:dLbl>
            <c:dLbl>
              <c:idx val="3"/>
              <c:layout>
                <c:manualLayout>
                  <c:x val="-1.1155533543290699E-2"/>
                  <c:y val="-4.0863708958460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98-4B16-BCF3-37114BD0A1C1}"/>
                </c:ext>
              </c:extLst>
            </c:dLbl>
            <c:dLbl>
              <c:idx val="4"/>
              <c:layout>
                <c:manualLayout>
                  <c:x val="-2.7459774875792493E-2"/>
                  <c:y val="-2.9188363541757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98-4B16-BCF3-37114BD0A1C1}"/>
                </c:ext>
              </c:extLst>
            </c:dLbl>
            <c:dLbl>
              <c:idx val="5"/>
              <c:layout>
                <c:manualLayout>
                  <c:x val="-1.9736713191975917E-2"/>
                  <c:y val="-2.62695271875816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98-4B16-BCF3-37114BD0A1C1}"/>
                </c:ext>
              </c:extLst>
            </c:dLbl>
            <c:dLbl>
              <c:idx val="6"/>
              <c:layout>
                <c:manualLayout>
                  <c:x val="2.5743538946054832E-3"/>
                  <c:y val="1.4594181770878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98-4B16-BCF3-37114BD0A1C1}"/>
                </c:ext>
              </c:extLst>
            </c:dLbl>
            <c:dLbl>
              <c:idx val="8"/>
              <c:layout>
                <c:manualLayout>
                  <c:x val="5.1487077892110921E-3"/>
                  <c:y val="1.7513018125054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98-4B16-BCF3-37114BD0A1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'Egresados '!$A$6:$A$14</c:f>
              <c:strCache>
                <c:ptCount val="9"/>
                <c:pt idx="0">
                  <c:v>Lic. Desarrollo Rural Sustentable</c:v>
                </c:pt>
                <c:pt idx="1">
                  <c:v>Lic. Desarrollo Turístico</c:v>
                </c:pt>
                <c:pt idx="2">
                  <c:v>Lic. Lengua y Cultura</c:v>
                </c:pt>
                <c:pt idx="3">
                  <c:v>Lic. Comunicación Intercultural</c:v>
                </c:pt>
                <c:pt idx="4">
                  <c:v>Lic. Salud Intercultural</c:v>
                </c:pt>
                <c:pt idx="5">
                  <c:v>Lic. Enfermería Intercultural</c:v>
                </c:pt>
                <c:pt idx="6">
                  <c:v>Lic. Desarrollo Rural Sustentable SEMI</c:v>
                </c:pt>
                <c:pt idx="7">
                  <c:v>Lic. Comunicación Intercultural SEMI</c:v>
                </c:pt>
                <c:pt idx="8">
                  <c:v>Lic. Derecho Intercultural</c:v>
                </c:pt>
              </c:strCache>
            </c:strRef>
          </c:cat>
          <c:val>
            <c:numRef>
              <c:f>'Egresados '!$S$6:$S$14</c:f>
              <c:numCache>
                <c:formatCode>0.0%</c:formatCode>
                <c:ptCount val="9"/>
                <c:pt idx="0">
                  <c:v>0.27731092436974791</c:v>
                </c:pt>
                <c:pt idx="1">
                  <c:v>0.3411764705882353</c:v>
                </c:pt>
                <c:pt idx="2">
                  <c:v>0.58736059479553904</c:v>
                </c:pt>
                <c:pt idx="3">
                  <c:v>0.31730769230769229</c:v>
                </c:pt>
                <c:pt idx="4">
                  <c:v>0.42045454545454547</c:v>
                </c:pt>
                <c:pt idx="5">
                  <c:v>0.57052631578947366</c:v>
                </c:pt>
                <c:pt idx="6">
                  <c:v>0.36969696969696969</c:v>
                </c:pt>
                <c:pt idx="7">
                  <c:v>0.59375</c:v>
                </c:pt>
                <c:pt idx="8">
                  <c:v>0.55384615384615388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298-4B16-BCF3-37114BD0A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930568"/>
        <c:axId val="485933848"/>
      </c:lineChart>
      <c:catAx>
        <c:axId val="485932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5937456"/>
        <c:crosses val="autoZero"/>
        <c:auto val="1"/>
        <c:lblAlgn val="ctr"/>
        <c:lblOffset val="100"/>
        <c:noMultiLvlLbl val="0"/>
      </c:catAx>
      <c:valAx>
        <c:axId val="48593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5932536"/>
        <c:crosses val="autoZero"/>
        <c:crossBetween val="between"/>
      </c:valAx>
      <c:valAx>
        <c:axId val="485933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85930568"/>
        <c:crosses val="max"/>
        <c:crossBetween val="between"/>
      </c:valAx>
      <c:catAx>
        <c:axId val="48593056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85933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MX" sz="1400">
                <a:solidFill>
                  <a:sysClr val="windowText" lastClr="000000"/>
                </a:solidFill>
              </a:rPr>
              <a:t>TIEMPO QUE LE LLEVÓ PARA CONSEGUIR EMPLEO DESPÚES DEL EGRESO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'Egresados '!$D$116:$G$116</c:f>
              <c:strCache>
                <c:ptCount val="4"/>
                <c:pt idx="0">
                  <c:v>0 a 6 meses</c:v>
                </c:pt>
                <c:pt idx="1">
                  <c:v>6 meses a 1 año</c:v>
                </c:pt>
                <c:pt idx="2">
                  <c:v>Ya tenia empleo</c:v>
                </c:pt>
                <c:pt idx="3">
                  <c:v>Nunca ha laborado</c:v>
                </c:pt>
              </c:strCache>
            </c:strRef>
          </c:cat>
          <c:val>
            <c:numRef>
              <c:f>'Egresados '!$D$126:$G$126</c:f>
              <c:numCache>
                <c:formatCode>#,##0</c:formatCode>
                <c:ptCount val="4"/>
                <c:pt idx="0">
                  <c:v>83</c:v>
                </c:pt>
                <c:pt idx="1">
                  <c:v>75</c:v>
                </c:pt>
                <c:pt idx="2">
                  <c:v>102</c:v>
                </c:pt>
                <c:pt idx="3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2B-4F2A-A613-713A1D2D45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54789360"/>
        <c:axId val="654792312"/>
      </c:barChart>
      <c:catAx>
        <c:axId val="654789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54792312"/>
        <c:crosses val="autoZero"/>
        <c:auto val="1"/>
        <c:lblAlgn val="ctr"/>
        <c:lblOffset val="100"/>
        <c:noMultiLvlLbl val="0"/>
      </c:catAx>
      <c:valAx>
        <c:axId val="654792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54789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MX" sz="1400">
                <a:solidFill>
                  <a:sysClr val="windowText" lastClr="000000"/>
                </a:solidFill>
              </a:rPr>
              <a:t>TIPO DE EMPRESA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'Egresados '!$H$116</c:f>
              <c:strCache>
                <c:ptCount val="1"/>
                <c:pt idx="0">
                  <c:v>Pública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'Egresados '!$H$126</c:f>
              <c:numCache>
                <c:formatCode>#,##0</c:formatCode>
                <c:ptCount val="1"/>
                <c:pt idx="0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1D-496C-961A-8416DB628ED3}"/>
            </c:ext>
          </c:extLst>
        </c:ser>
        <c:ser>
          <c:idx val="1"/>
          <c:order val="1"/>
          <c:tx>
            <c:strRef>
              <c:f>'Egresados '!$I$116</c:f>
              <c:strCache>
                <c:ptCount val="1"/>
                <c:pt idx="0">
                  <c:v>Privada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'Egresados '!$I$126</c:f>
              <c:numCache>
                <c:formatCode>#,##0</c:formatCode>
                <c:ptCount val="1"/>
                <c:pt idx="0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1D-496C-961A-8416DB628ED3}"/>
            </c:ext>
          </c:extLst>
        </c:ser>
        <c:ser>
          <c:idx val="2"/>
          <c:order val="2"/>
          <c:tx>
            <c:strRef>
              <c:f>'Egresados '!$J$116</c:f>
              <c:strCache>
                <c:ptCount val="1"/>
                <c:pt idx="0">
                  <c:v>Propia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'Egresados '!$J$126</c:f>
              <c:numCache>
                <c:formatCode>#,##0</c:formatCode>
                <c:ptCount val="1"/>
                <c:pt idx="0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1D-496C-961A-8416DB628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654821832"/>
        <c:axId val="654822160"/>
      </c:barChart>
      <c:catAx>
        <c:axId val="65482183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654822160"/>
        <c:crosses val="autoZero"/>
        <c:auto val="1"/>
        <c:lblAlgn val="ctr"/>
        <c:lblOffset val="100"/>
        <c:noMultiLvlLbl val="0"/>
      </c:catAx>
      <c:valAx>
        <c:axId val="654822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54821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MX" sz="1400">
                <a:solidFill>
                  <a:sysClr val="windowText" lastClr="000000"/>
                </a:solidFill>
              </a:rPr>
              <a:t>PUESTO QUE OCUPA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'Egresados '!$K$116</c:f>
              <c:strCache>
                <c:ptCount val="1"/>
                <c:pt idx="0">
                  <c:v>Ejecutivo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'Egresados '!$K$126</c:f>
              <c:numCache>
                <c:formatCode>#,##0</c:formatCode>
                <c:ptCount val="1"/>
                <c:pt idx="0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70-494E-B693-C2905DE151A7}"/>
            </c:ext>
          </c:extLst>
        </c:ser>
        <c:ser>
          <c:idx val="1"/>
          <c:order val="1"/>
          <c:tx>
            <c:strRef>
              <c:f>'Egresados '!$L$116</c:f>
              <c:strCache>
                <c:ptCount val="1"/>
                <c:pt idx="0">
                  <c:v>Operativo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'Egresados '!$L$126</c:f>
              <c:numCache>
                <c:formatCode>#,##0</c:formatCode>
                <c:ptCount val="1"/>
                <c:pt idx="0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70-494E-B693-C2905DE151A7}"/>
            </c:ext>
          </c:extLst>
        </c:ser>
        <c:ser>
          <c:idx val="2"/>
          <c:order val="2"/>
          <c:tx>
            <c:strRef>
              <c:f>'Egresados '!$M$116</c:f>
              <c:strCache>
                <c:ptCount val="1"/>
                <c:pt idx="0">
                  <c:v>Profesional Independiente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'Egresados '!$M$126</c:f>
              <c:numCache>
                <c:formatCode>#,##0</c:formatCode>
                <c:ptCount val="1"/>
                <c:pt idx="0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70-494E-B693-C2905DE151A7}"/>
            </c:ext>
          </c:extLst>
        </c:ser>
        <c:ser>
          <c:idx val="3"/>
          <c:order val="3"/>
          <c:tx>
            <c:strRef>
              <c:f>'Egresados '!$N$116</c:f>
              <c:strCache>
                <c:ptCount val="1"/>
                <c:pt idx="0">
                  <c:v>Auxiliar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'Egresados '!$N$126</c:f>
              <c:numCache>
                <c:formatCode>#,##0</c:formatCode>
                <c:ptCount val="1"/>
                <c:pt idx="0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70-494E-B693-C2905DE151A7}"/>
            </c:ext>
          </c:extLst>
        </c:ser>
        <c:ser>
          <c:idx val="4"/>
          <c:order val="4"/>
          <c:tx>
            <c:strRef>
              <c:f>'Egresados '!$O$116</c:f>
              <c:strCache>
                <c:ptCount val="1"/>
                <c:pt idx="0">
                  <c:v>Otro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'Egresados '!$O$126</c:f>
              <c:numCache>
                <c:formatCode>#,##0</c:formatCode>
                <c:ptCount val="1"/>
                <c:pt idx="0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70-494E-B693-C2905DE15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71301552"/>
        <c:axId val="571293024"/>
      </c:barChart>
      <c:catAx>
        <c:axId val="5713015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71293024"/>
        <c:crosses val="autoZero"/>
        <c:auto val="1"/>
        <c:lblAlgn val="ctr"/>
        <c:lblOffset val="100"/>
        <c:noMultiLvlLbl val="0"/>
      </c:catAx>
      <c:valAx>
        <c:axId val="571293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71301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MX">
                <a:solidFill>
                  <a:sysClr val="windowText" lastClr="000000"/>
                </a:solidFill>
              </a:rPr>
              <a:t>ACTUALMENTE SE ENCUENTRAN EMPLEADOS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3A3E-4C12-86C2-1F159CC9EE0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3A3E-4C12-86C2-1F159CC9EE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'Egresados '!$P$116:$Q$116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'Egresados '!$P$126:$Q$126</c:f>
              <c:numCache>
                <c:formatCode>#,##0</c:formatCode>
                <c:ptCount val="2"/>
                <c:pt idx="0">
                  <c:v>242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A3E-4C12-86C2-1F159CC9E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MX">
                <a:solidFill>
                  <a:sysClr val="windowText" lastClr="000000"/>
                </a:solidFill>
              </a:rPr>
              <a:t>COINCIDENCIA DEL TRABAJO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es-MX">
                <a:solidFill>
                  <a:sysClr val="windowText" lastClr="000000"/>
                </a:solidFill>
              </a:rPr>
              <a:t>CON LOS ESTUDIOS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C42C-4763-A56C-B54F20F4BDCA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C42C-4763-A56C-B54F20F4BD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'Egresados '!$R$116:$S$116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'Egresados '!$R$126:$S$126</c:f>
              <c:numCache>
                <c:formatCode>#,##0</c:formatCode>
                <c:ptCount val="2"/>
                <c:pt idx="0">
                  <c:v>118</c:v>
                </c:pt>
                <c:pt idx="1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2C-4763-A56C-B54F20F4B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508000</xdr:colOff>
      <xdr:row>1</xdr:row>
      <xdr:rowOff>7937</xdr:rowOff>
    </xdr:from>
    <xdr:to>
      <xdr:col>39</xdr:col>
      <xdr:colOff>396875</xdr:colOff>
      <xdr:row>14</xdr:row>
      <xdr:rowOff>206375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486752F-A605-4401-9656-C9CAF35F1F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387802</xdr:colOff>
      <xdr:row>130</xdr:row>
      <xdr:rowOff>152400</xdr:rowOff>
    </xdr:from>
    <xdr:to>
      <xdr:col>5</xdr:col>
      <xdr:colOff>13606</xdr:colOff>
      <xdr:row>148</xdr:row>
      <xdr:rowOff>149677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B4E5CA5-C891-408E-BA62-7329B8D4F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265337</xdr:colOff>
      <xdr:row>130</xdr:row>
      <xdr:rowOff>138793</xdr:rowOff>
    </xdr:from>
    <xdr:to>
      <xdr:col>9</xdr:col>
      <xdr:colOff>734786</xdr:colOff>
      <xdr:row>148</xdr:row>
      <xdr:rowOff>122464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BA1F127-4FE4-4862-BFD5-7B4CD320E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6802</xdr:colOff>
      <xdr:row>130</xdr:row>
      <xdr:rowOff>138792</xdr:rowOff>
    </xdr:from>
    <xdr:to>
      <xdr:col>18</xdr:col>
      <xdr:colOff>698500</xdr:colOff>
      <xdr:row>149</xdr:row>
      <xdr:rowOff>13606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6F2E38B-B431-4163-A425-85AAA69B58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492126</xdr:colOff>
      <xdr:row>149</xdr:row>
      <xdr:rowOff>174624</xdr:rowOff>
    </xdr:from>
    <xdr:to>
      <xdr:col>4</xdr:col>
      <xdr:colOff>793750</xdr:colOff>
      <xdr:row>169</xdr:row>
      <xdr:rowOff>127000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AAE853E-2F43-4DEA-A6BB-2213B7452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269875</xdr:colOff>
      <xdr:row>150</xdr:row>
      <xdr:rowOff>1587</xdr:rowOff>
    </xdr:from>
    <xdr:to>
      <xdr:col>11</xdr:col>
      <xdr:colOff>269875</xdr:colOff>
      <xdr:row>170</xdr:row>
      <xdr:rowOff>15875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F7CFA91-E63E-41CE-8E33-EB539C64E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20819-2F5A-44BE-BAF3-DB0A8391E1C0}">
  <sheetPr>
    <tabColor rgb="FF00FF00"/>
    <pageSetUpPr fitToPage="1"/>
  </sheetPr>
  <dimension ref="A2:AI130"/>
  <sheetViews>
    <sheetView tabSelected="1" zoomScale="60" zoomScaleNormal="60" workbookViewId="0">
      <selection activeCell="U17" sqref="U17"/>
    </sheetView>
  </sheetViews>
  <sheetFormatPr baseColWidth="10" defaultColWidth="11.42578125" defaultRowHeight="13.5" x14ac:dyDescent="0.25"/>
  <cols>
    <col min="1" max="1" width="42.42578125" style="2" customWidth="1"/>
    <col min="2" max="2" width="12.5703125" style="1" customWidth="1"/>
    <col min="3" max="3" width="12.7109375" style="1" customWidth="1"/>
    <col min="4" max="4" width="13.7109375" style="1" customWidth="1"/>
    <col min="5" max="5" width="12.5703125" style="1" customWidth="1"/>
    <col min="6" max="6" width="13.5703125" style="1" customWidth="1"/>
    <col min="7" max="7" width="14" style="1" customWidth="1"/>
    <col min="8" max="9" width="10" style="1" customWidth="1"/>
    <col min="10" max="10" width="12.28515625" style="1" bestFit="1" customWidth="1"/>
    <col min="11" max="11" width="10" style="1" bestFit="1" customWidth="1"/>
    <col min="12" max="12" width="10.7109375" style="1" bestFit="1" customWidth="1"/>
    <col min="13" max="13" width="17" style="1" customWidth="1"/>
    <col min="14" max="14" width="9.7109375" style="1" customWidth="1"/>
    <col min="15" max="15" width="9.5703125" style="1" customWidth="1"/>
    <col min="16" max="17" width="12.7109375" style="1" customWidth="1"/>
    <col min="18" max="19" width="13.7109375" style="1" customWidth="1"/>
    <col min="20" max="20" width="9.7109375" style="1" bestFit="1" customWidth="1"/>
    <col min="21" max="21" width="8.28515625" style="1" customWidth="1"/>
    <col min="22" max="34" width="11.42578125" style="1"/>
    <col min="35" max="16384" width="11.42578125" style="2"/>
  </cols>
  <sheetData>
    <row r="2" spans="1:34" ht="32.25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7" t="s">
        <v>0</v>
      </c>
      <c r="R2" s="47"/>
      <c r="S2" s="47"/>
      <c r="AE2" s="2"/>
      <c r="AF2" s="2"/>
      <c r="AG2" s="2"/>
      <c r="AH2" s="2"/>
    </row>
    <row r="3" spans="1:34" s="1" customFormat="1" ht="33.75" customHeight="1" x14ac:dyDescent="0.25">
      <c r="A3" s="3"/>
      <c r="B3" s="49" t="s">
        <v>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7"/>
      <c r="R3" s="47"/>
      <c r="S3" s="47"/>
      <c r="AE3" s="2"/>
      <c r="AF3" s="2"/>
      <c r="AG3" s="2"/>
      <c r="AH3" s="2"/>
    </row>
    <row r="4" spans="1:34" s="1" customFormat="1" ht="30" customHeight="1" x14ac:dyDescent="0.25">
      <c r="A4" s="4"/>
      <c r="B4" s="50" t="s">
        <v>2</v>
      </c>
      <c r="C4" s="51"/>
      <c r="D4" s="52"/>
      <c r="E4" s="50" t="s">
        <v>3</v>
      </c>
      <c r="F4" s="51"/>
      <c r="G4" s="52"/>
      <c r="H4" s="50" t="s">
        <v>4</v>
      </c>
      <c r="I4" s="51"/>
      <c r="J4" s="52"/>
      <c r="K4" s="50" t="s">
        <v>5</v>
      </c>
      <c r="L4" s="51"/>
      <c r="M4" s="51"/>
      <c r="N4" s="50" t="s">
        <v>6</v>
      </c>
      <c r="O4" s="51"/>
      <c r="P4" s="51"/>
      <c r="Q4" s="48"/>
      <c r="R4" s="48"/>
      <c r="S4" s="48"/>
      <c r="AE4" s="2"/>
      <c r="AF4" s="2"/>
      <c r="AG4" s="2"/>
      <c r="AH4" s="2"/>
    </row>
    <row r="5" spans="1:34" s="1" customFormat="1" ht="39" x14ac:dyDescent="0.25">
      <c r="A5" s="4" t="s">
        <v>7</v>
      </c>
      <c r="B5" s="5" t="s">
        <v>8</v>
      </c>
      <c r="C5" s="5" t="s">
        <v>9</v>
      </c>
      <c r="D5" s="6" t="s">
        <v>10</v>
      </c>
      <c r="E5" s="5" t="s">
        <v>8</v>
      </c>
      <c r="F5" s="5" t="s">
        <v>9</v>
      </c>
      <c r="G5" s="7" t="s">
        <v>10</v>
      </c>
      <c r="H5" s="5" t="s">
        <v>8</v>
      </c>
      <c r="I5" s="5" t="s">
        <v>9</v>
      </c>
      <c r="J5" s="7" t="s">
        <v>10</v>
      </c>
      <c r="K5" s="5" t="s">
        <v>8</v>
      </c>
      <c r="L5" s="5" t="s">
        <v>9</v>
      </c>
      <c r="M5" s="7" t="s">
        <v>10</v>
      </c>
      <c r="N5" s="5" t="s">
        <v>8</v>
      </c>
      <c r="O5" s="5" t="s">
        <v>9</v>
      </c>
      <c r="P5" s="7" t="s">
        <v>10</v>
      </c>
      <c r="Q5" s="5" t="s">
        <v>8</v>
      </c>
      <c r="R5" s="5" t="s">
        <v>9</v>
      </c>
      <c r="S5" s="7" t="s">
        <v>10</v>
      </c>
      <c r="AE5" s="2"/>
      <c r="AF5" s="2"/>
      <c r="AG5" s="2"/>
      <c r="AH5" s="2"/>
    </row>
    <row r="6" spans="1:34" s="13" customFormat="1" ht="17.25" customHeight="1" x14ac:dyDescent="0.25">
      <c r="A6" s="8" t="s">
        <v>11</v>
      </c>
      <c r="B6" s="9">
        <v>29</v>
      </c>
      <c r="C6" s="9">
        <v>7</v>
      </c>
      <c r="D6" s="10">
        <f t="shared" ref="D6:D15" si="0">C6/B6</f>
        <v>0.2413793103448276</v>
      </c>
      <c r="E6" s="9">
        <v>21</v>
      </c>
      <c r="F6" s="9">
        <v>11</v>
      </c>
      <c r="G6" s="10">
        <f t="shared" ref="G6:G15" si="1">F6/E6</f>
        <v>0.52380952380952384</v>
      </c>
      <c r="H6" s="9">
        <v>29</v>
      </c>
      <c r="I6" s="9">
        <v>10</v>
      </c>
      <c r="J6" s="10">
        <f t="shared" ref="J6:J15" si="2">I6/H6</f>
        <v>0.34482758620689657</v>
      </c>
      <c r="K6" s="9">
        <v>15</v>
      </c>
      <c r="L6" s="9">
        <v>1</v>
      </c>
      <c r="M6" s="10">
        <f t="shared" ref="M6:M15" si="3">L6/K6</f>
        <v>6.6666666666666666E-2</v>
      </c>
      <c r="N6" s="9">
        <v>25</v>
      </c>
      <c r="O6" s="9">
        <v>4</v>
      </c>
      <c r="P6" s="10">
        <f t="shared" ref="P6:P15" si="4">O6/N6</f>
        <v>0.16</v>
      </c>
      <c r="Q6" s="11">
        <f t="shared" ref="Q6:R14" si="5">SUM(B6,E6,H6,K6,N6)</f>
        <v>119</v>
      </c>
      <c r="R6" s="11">
        <f t="shared" si="5"/>
        <v>33</v>
      </c>
      <c r="S6" s="12">
        <f t="shared" ref="S6:S15" si="6">R6/Q6</f>
        <v>0.27731092436974791</v>
      </c>
    </row>
    <row r="7" spans="1:34" s="13" customFormat="1" ht="17.25" customHeight="1" x14ac:dyDescent="0.25">
      <c r="A7" s="8" t="s">
        <v>12</v>
      </c>
      <c r="B7" s="9">
        <v>27</v>
      </c>
      <c r="C7" s="9">
        <v>9</v>
      </c>
      <c r="D7" s="10">
        <f t="shared" si="0"/>
        <v>0.33333333333333331</v>
      </c>
      <c r="E7" s="9">
        <v>42</v>
      </c>
      <c r="F7" s="9">
        <v>14</v>
      </c>
      <c r="G7" s="10">
        <f t="shared" si="1"/>
        <v>0.33333333333333331</v>
      </c>
      <c r="H7" s="9">
        <v>40</v>
      </c>
      <c r="I7" s="9">
        <v>16</v>
      </c>
      <c r="J7" s="10">
        <f t="shared" si="2"/>
        <v>0.4</v>
      </c>
      <c r="K7" s="9">
        <v>26</v>
      </c>
      <c r="L7" s="9">
        <v>9</v>
      </c>
      <c r="M7" s="10">
        <f t="shared" si="3"/>
        <v>0.34615384615384615</v>
      </c>
      <c r="N7" s="9">
        <v>35</v>
      </c>
      <c r="O7" s="9">
        <v>10</v>
      </c>
      <c r="P7" s="10">
        <f t="shared" si="4"/>
        <v>0.2857142857142857</v>
      </c>
      <c r="Q7" s="11">
        <f t="shared" si="5"/>
        <v>170</v>
      </c>
      <c r="R7" s="11">
        <f t="shared" si="5"/>
        <v>58</v>
      </c>
      <c r="S7" s="12">
        <f t="shared" si="6"/>
        <v>0.3411764705882353</v>
      </c>
    </row>
    <row r="8" spans="1:34" s="13" customFormat="1" ht="17.25" customHeight="1" x14ac:dyDescent="0.25">
      <c r="A8" s="8" t="s">
        <v>13</v>
      </c>
      <c r="B8" s="9">
        <v>28</v>
      </c>
      <c r="C8" s="9">
        <v>17</v>
      </c>
      <c r="D8" s="10">
        <f t="shared" si="0"/>
        <v>0.6071428571428571</v>
      </c>
      <c r="E8" s="9">
        <v>32</v>
      </c>
      <c r="F8" s="9">
        <v>18</v>
      </c>
      <c r="G8" s="10">
        <f t="shared" si="1"/>
        <v>0.5625</v>
      </c>
      <c r="H8" s="9">
        <v>54</v>
      </c>
      <c r="I8" s="9">
        <v>32</v>
      </c>
      <c r="J8" s="10">
        <f t="shared" si="2"/>
        <v>0.59259259259259256</v>
      </c>
      <c r="K8" s="9">
        <v>75</v>
      </c>
      <c r="L8" s="9">
        <v>51</v>
      </c>
      <c r="M8" s="10">
        <f t="shared" si="3"/>
        <v>0.68</v>
      </c>
      <c r="N8" s="9">
        <v>80</v>
      </c>
      <c r="O8" s="9">
        <v>40</v>
      </c>
      <c r="P8" s="10">
        <f t="shared" si="4"/>
        <v>0.5</v>
      </c>
      <c r="Q8" s="11">
        <f t="shared" si="5"/>
        <v>269</v>
      </c>
      <c r="R8" s="11">
        <f t="shared" si="5"/>
        <v>158</v>
      </c>
      <c r="S8" s="12">
        <f t="shared" si="6"/>
        <v>0.58736059479553904</v>
      </c>
    </row>
    <row r="9" spans="1:34" s="13" customFormat="1" ht="17.25" customHeight="1" x14ac:dyDescent="0.25">
      <c r="A9" s="8" t="s">
        <v>14</v>
      </c>
      <c r="B9" s="9">
        <v>10</v>
      </c>
      <c r="C9" s="9">
        <v>2</v>
      </c>
      <c r="D9" s="10">
        <f t="shared" si="0"/>
        <v>0.2</v>
      </c>
      <c r="E9" s="9">
        <v>10</v>
      </c>
      <c r="F9" s="9">
        <v>3</v>
      </c>
      <c r="G9" s="10">
        <f t="shared" si="1"/>
        <v>0.3</v>
      </c>
      <c r="H9" s="9">
        <v>19</v>
      </c>
      <c r="I9" s="9">
        <v>10</v>
      </c>
      <c r="J9" s="10">
        <f t="shared" si="2"/>
        <v>0.52631578947368418</v>
      </c>
      <c r="K9" s="9">
        <v>27</v>
      </c>
      <c r="L9" s="9">
        <v>8</v>
      </c>
      <c r="M9" s="10">
        <f t="shared" si="3"/>
        <v>0.29629629629629628</v>
      </c>
      <c r="N9" s="9">
        <v>38</v>
      </c>
      <c r="O9" s="9">
        <v>10</v>
      </c>
      <c r="P9" s="10">
        <f t="shared" si="4"/>
        <v>0.26315789473684209</v>
      </c>
      <c r="Q9" s="11">
        <f t="shared" si="5"/>
        <v>104</v>
      </c>
      <c r="R9" s="11">
        <f t="shared" si="5"/>
        <v>33</v>
      </c>
      <c r="S9" s="12">
        <f t="shared" si="6"/>
        <v>0.31730769230769229</v>
      </c>
    </row>
    <row r="10" spans="1:34" s="13" customFormat="1" ht="17.25" customHeight="1" x14ac:dyDescent="0.25">
      <c r="A10" s="8" t="s">
        <v>15</v>
      </c>
      <c r="B10" s="9">
        <v>70</v>
      </c>
      <c r="C10" s="9">
        <v>30</v>
      </c>
      <c r="D10" s="10">
        <f t="shared" si="0"/>
        <v>0.42857142857142855</v>
      </c>
      <c r="E10" s="9">
        <v>74</v>
      </c>
      <c r="F10" s="9">
        <v>28</v>
      </c>
      <c r="G10" s="10">
        <f t="shared" si="1"/>
        <v>0.3783783783783784</v>
      </c>
      <c r="H10" s="9">
        <v>79</v>
      </c>
      <c r="I10" s="9">
        <v>39</v>
      </c>
      <c r="J10" s="10">
        <f t="shared" si="2"/>
        <v>0.49367088607594939</v>
      </c>
      <c r="K10" s="9">
        <v>58</v>
      </c>
      <c r="L10" s="9">
        <v>18</v>
      </c>
      <c r="M10" s="10">
        <f t="shared" si="3"/>
        <v>0.31034482758620691</v>
      </c>
      <c r="N10" s="9">
        <v>71</v>
      </c>
      <c r="O10" s="9">
        <v>33</v>
      </c>
      <c r="P10" s="10">
        <f t="shared" si="4"/>
        <v>0.46478873239436619</v>
      </c>
      <c r="Q10" s="11">
        <f t="shared" si="5"/>
        <v>352</v>
      </c>
      <c r="R10" s="11">
        <f t="shared" si="5"/>
        <v>148</v>
      </c>
      <c r="S10" s="12">
        <f t="shared" si="6"/>
        <v>0.42045454545454547</v>
      </c>
    </row>
    <row r="11" spans="1:34" s="13" customFormat="1" ht="17.25" customHeight="1" x14ac:dyDescent="0.25">
      <c r="A11" s="8" t="s">
        <v>16</v>
      </c>
      <c r="B11" s="9">
        <v>144</v>
      </c>
      <c r="C11" s="9">
        <v>86</v>
      </c>
      <c r="D11" s="10">
        <f t="shared" si="0"/>
        <v>0.59722222222222221</v>
      </c>
      <c r="E11" s="9">
        <v>113</v>
      </c>
      <c r="F11" s="9">
        <v>73</v>
      </c>
      <c r="G11" s="10">
        <f t="shared" si="1"/>
        <v>0.64601769911504425</v>
      </c>
      <c r="H11" s="9">
        <v>80</v>
      </c>
      <c r="I11" s="9">
        <v>38</v>
      </c>
      <c r="J11" s="10">
        <f t="shared" si="2"/>
        <v>0.47499999999999998</v>
      </c>
      <c r="K11" s="9">
        <v>68</v>
      </c>
      <c r="L11" s="9">
        <v>25</v>
      </c>
      <c r="M11" s="10">
        <f t="shared" si="3"/>
        <v>0.36764705882352944</v>
      </c>
      <c r="N11" s="9">
        <v>70</v>
      </c>
      <c r="O11" s="9">
        <v>49</v>
      </c>
      <c r="P11" s="10">
        <f t="shared" si="4"/>
        <v>0.7</v>
      </c>
      <c r="Q11" s="11">
        <f t="shared" si="5"/>
        <v>475</v>
      </c>
      <c r="R11" s="11">
        <f t="shared" si="5"/>
        <v>271</v>
      </c>
      <c r="S11" s="12">
        <f t="shared" si="6"/>
        <v>0.57052631578947366</v>
      </c>
    </row>
    <row r="12" spans="1:34" s="13" customFormat="1" ht="17.25" customHeight="1" x14ac:dyDescent="0.25">
      <c r="A12" s="8" t="s">
        <v>17</v>
      </c>
      <c r="B12" s="9">
        <v>29</v>
      </c>
      <c r="C12" s="9">
        <v>11</v>
      </c>
      <c r="D12" s="10">
        <f t="shared" si="0"/>
        <v>0.37931034482758619</v>
      </c>
      <c r="E12" s="9">
        <v>0</v>
      </c>
      <c r="F12" s="9">
        <v>0</v>
      </c>
      <c r="G12" s="10" t="e">
        <f t="shared" si="1"/>
        <v>#DIV/0!</v>
      </c>
      <c r="H12" s="9">
        <v>12</v>
      </c>
      <c r="I12" s="9">
        <v>5</v>
      </c>
      <c r="J12" s="10">
        <f t="shared" si="2"/>
        <v>0.41666666666666669</v>
      </c>
      <c r="K12" s="9">
        <v>54</v>
      </c>
      <c r="L12" s="9">
        <v>23</v>
      </c>
      <c r="M12" s="10">
        <f t="shared" si="3"/>
        <v>0.42592592592592593</v>
      </c>
      <c r="N12" s="9">
        <v>70</v>
      </c>
      <c r="O12" s="9">
        <v>22</v>
      </c>
      <c r="P12" s="10">
        <f t="shared" si="4"/>
        <v>0.31428571428571428</v>
      </c>
      <c r="Q12" s="11">
        <f t="shared" si="5"/>
        <v>165</v>
      </c>
      <c r="R12" s="11">
        <f t="shared" si="5"/>
        <v>61</v>
      </c>
      <c r="S12" s="12">
        <f t="shared" si="6"/>
        <v>0.36969696969696969</v>
      </c>
      <c r="V12" s="13" t="s">
        <v>18</v>
      </c>
    </row>
    <row r="13" spans="1:34" s="13" customFormat="1" ht="17.25" customHeight="1" x14ac:dyDescent="0.25">
      <c r="A13" s="8" t="s">
        <v>19</v>
      </c>
      <c r="B13" s="9">
        <v>0</v>
      </c>
      <c r="C13" s="9">
        <v>0</v>
      </c>
      <c r="D13" s="10" t="e">
        <f t="shared" si="0"/>
        <v>#DIV/0!</v>
      </c>
      <c r="E13" s="9">
        <v>8</v>
      </c>
      <c r="F13" s="9">
        <v>6</v>
      </c>
      <c r="G13" s="10">
        <f t="shared" si="1"/>
        <v>0.75</v>
      </c>
      <c r="H13" s="9">
        <v>17</v>
      </c>
      <c r="I13" s="9">
        <v>13</v>
      </c>
      <c r="J13" s="10">
        <f t="shared" si="2"/>
        <v>0.76470588235294112</v>
      </c>
      <c r="K13" s="9">
        <v>66</v>
      </c>
      <c r="L13" s="9">
        <v>40</v>
      </c>
      <c r="M13" s="10">
        <f t="shared" si="3"/>
        <v>0.60606060606060608</v>
      </c>
      <c r="N13" s="9">
        <v>69</v>
      </c>
      <c r="O13" s="9">
        <v>36</v>
      </c>
      <c r="P13" s="10">
        <f t="shared" si="4"/>
        <v>0.52173913043478259</v>
      </c>
      <c r="Q13" s="11">
        <f t="shared" si="5"/>
        <v>160</v>
      </c>
      <c r="R13" s="11">
        <f t="shared" si="5"/>
        <v>95</v>
      </c>
      <c r="S13" s="12">
        <f t="shared" si="6"/>
        <v>0.59375</v>
      </c>
    </row>
    <row r="14" spans="1:34" s="13" customFormat="1" ht="17.25" customHeight="1" x14ac:dyDescent="0.25">
      <c r="A14" s="8" t="s">
        <v>20</v>
      </c>
      <c r="B14" s="9">
        <v>0</v>
      </c>
      <c r="C14" s="9">
        <v>0</v>
      </c>
      <c r="D14" s="10" t="e">
        <f t="shared" si="0"/>
        <v>#DIV/0!</v>
      </c>
      <c r="E14" s="9">
        <v>21</v>
      </c>
      <c r="F14" s="9">
        <v>12</v>
      </c>
      <c r="G14" s="10">
        <f t="shared" si="1"/>
        <v>0.5714285714285714</v>
      </c>
      <c r="H14" s="9">
        <v>37</v>
      </c>
      <c r="I14" s="9">
        <v>24</v>
      </c>
      <c r="J14" s="10">
        <f t="shared" si="2"/>
        <v>0.64864864864864868</v>
      </c>
      <c r="K14" s="9">
        <v>38</v>
      </c>
      <c r="L14" s="9">
        <v>22</v>
      </c>
      <c r="M14" s="10">
        <f t="shared" si="3"/>
        <v>0.57894736842105265</v>
      </c>
      <c r="N14" s="9">
        <v>34</v>
      </c>
      <c r="O14" s="9">
        <v>14</v>
      </c>
      <c r="P14" s="10">
        <f t="shared" si="4"/>
        <v>0.41176470588235292</v>
      </c>
      <c r="Q14" s="11">
        <f t="shared" si="5"/>
        <v>130</v>
      </c>
      <c r="R14" s="11">
        <f t="shared" si="5"/>
        <v>72</v>
      </c>
      <c r="S14" s="12">
        <f t="shared" si="6"/>
        <v>0.55384615384615388</v>
      </c>
    </row>
    <row r="15" spans="1:34" s="1" customFormat="1" ht="17.25" customHeight="1" x14ac:dyDescent="0.25">
      <c r="A15" s="14" t="s">
        <v>21</v>
      </c>
      <c r="B15" s="15">
        <f>SUM(B6:B14)</f>
        <v>337</v>
      </c>
      <c r="C15" s="15">
        <f>SUM(C6:C14)</f>
        <v>162</v>
      </c>
      <c r="D15" s="16">
        <f t="shared" si="0"/>
        <v>0.48071216617210683</v>
      </c>
      <c r="E15" s="15">
        <f>SUM(E6:E14)</f>
        <v>321</v>
      </c>
      <c r="F15" s="15">
        <f>SUM(F6:F14)</f>
        <v>165</v>
      </c>
      <c r="G15" s="16">
        <f t="shared" si="1"/>
        <v>0.51401869158878499</v>
      </c>
      <c r="H15" s="15">
        <f>SUM(H6:H14)</f>
        <v>367</v>
      </c>
      <c r="I15" s="15">
        <f>SUM(I6:I14)</f>
        <v>187</v>
      </c>
      <c r="J15" s="16">
        <f t="shared" si="2"/>
        <v>0.50953678474114439</v>
      </c>
      <c r="K15" s="15">
        <f>SUM(K6:K14)</f>
        <v>427</v>
      </c>
      <c r="L15" s="15">
        <f>SUM(L6:L14)</f>
        <v>197</v>
      </c>
      <c r="M15" s="16">
        <f t="shared" si="3"/>
        <v>0.46135831381733022</v>
      </c>
      <c r="N15" s="15">
        <f>SUM(N6:N14)</f>
        <v>492</v>
      </c>
      <c r="O15" s="15">
        <f>SUM(O6:O14)</f>
        <v>218</v>
      </c>
      <c r="P15" s="16">
        <f t="shared" si="4"/>
        <v>0.44308943089430897</v>
      </c>
      <c r="Q15" s="15">
        <f>SUM(Q6:Q14)</f>
        <v>1944</v>
      </c>
      <c r="R15" s="15">
        <f>SUM(R6:R14)</f>
        <v>929</v>
      </c>
      <c r="S15" s="17">
        <f t="shared" si="6"/>
        <v>0.47788065843621397</v>
      </c>
      <c r="AE15" s="2"/>
      <c r="AF15" s="2"/>
      <c r="AG15" s="2"/>
      <c r="AH15" s="2"/>
    </row>
    <row r="16" spans="1:34" s="1" customFormat="1" x14ac:dyDescent="0.25">
      <c r="A16" s="18" t="s">
        <v>22</v>
      </c>
      <c r="AE16" s="2"/>
      <c r="AF16" s="2"/>
      <c r="AG16" s="2"/>
      <c r="AH16" s="2"/>
    </row>
    <row r="17" spans="1:35" s="1" customFormat="1" ht="19.5" customHeight="1" x14ac:dyDescent="0.25">
      <c r="A17" s="19" t="s">
        <v>23</v>
      </c>
    </row>
    <row r="18" spans="1:35" s="1" customFormat="1" x14ac:dyDescent="0.25">
      <c r="A18" s="18"/>
    </row>
    <row r="19" spans="1:35" s="1" customFormat="1" ht="28.5" x14ac:dyDescent="0.25">
      <c r="A19" s="53" t="s">
        <v>7</v>
      </c>
      <c r="B19" s="49" t="s">
        <v>24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AE19" s="2"/>
      <c r="AF19" s="2"/>
      <c r="AG19" s="2"/>
      <c r="AH19" s="2"/>
    </row>
    <row r="20" spans="1:35" s="1" customFormat="1" ht="28.5" x14ac:dyDescent="0.25">
      <c r="A20" s="53"/>
      <c r="B20" s="49" t="s">
        <v>2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AE20" s="2"/>
      <c r="AF20" s="2"/>
      <c r="AG20" s="2"/>
      <c r="AH20" s="2"/>
    </row>
    <row r="21" spans="1:35" ht="63" customHeight="1" x14ac:dyDescent="0.25">
      <c r="A21" s="53"/>
      <c r="B21" s="53" t="s">
        <v>25</v>
      </c>
      <c r="C21" s="53" t="s">
        <v>26</v>
      </c>
      <c r="D21" s="50" t="s">
        <v>27</v>
      </c>
      <c r="E21" s="51"/>
      <c r="F21" s="51"/>
      <c r="G21" s="52"/>
      <c r="H21" s="50" t="s">
        <v>28</v>
      </c>
      <c r="I21" s="51"/>
      <c r="J21" s="52"/>
      <c r="K21" s="50" t="s">
        <v>29</v>
      </c>
      <c r="L21" s="51"/>
      <c r="M21" s="51"/>
      <c r="N21" s="51"/>
      <c r="O21" s="52"/>
      <c r="P21" s="54" t="s">
        <v>30</v>
      </c>
      <c r="Q21" s="54"/>
      <c r="R21" s="54" t="s">
        <v>31</v>
      </c>
      <c r="S21" s="54"/>
      <c r="AE21" s="2"/>
      <c r="AF21" s="2"/>
      <c r="AG21" s="2"/>
      <c r="AH21" s="2"/>
    </row>
    <row r="22" spans="1:35" s="1" customFormat="1" ht="32.25" customHeight="1" x14ac:dyDescent="0.25">
      <c r="A22" s="53"/>
      <c r="B22" s="53"/>
      <c r="C22" s="53"/>
      <c r="D22" s="5" t="s">
        <v>32</v>
      </c>
      <c r="E22" s="5" t="s">
        <v>33</v>
      </c>
      <c r="F22" s="5" t="s">
        <v>34</v>
      </c>
      <c r="G22" s="5" t="s">
        <v>35</v>
      </c>
      <c r="H22" s="5" t="s">
        <v>36</v>
      </c>
      <c r="I22" s="5" t="s">
        <v>37</v>
      </c>
      <c r="J22" s="5" t="s">
        <v>38</v>
      </c>
      <c r="K22" s="5" t="s">
        <v>39</v>
      </c>
      <c r="L22" s="5" t="s">
        <v>40</v>
      </c>
      <c r="M22" s="5" t="s">
        <v>41</v>
      </c>
      <c r="N22" s="5" t="s">
        <v>42</v>
      </c>
      <c r="O22" s="5" t="s">
        <v>43</v>
      </c>
      <c r="P22" s="5" t="s">
        <v>44</v>
      </c>
      <c r="Q22" s="5" t="s">
        <v>45</v>
      </c>
      <c r="R22" s="5" t="s">
        <v>44</v>
      </c>
      <c r="S22" s="5" t="s">
        <v>45</v>
      </c>
      <c r="AF22" s="2"/>
      <c r="AG22" s="2"/>
      <c r="AH22" s="2"/>
      <c r="AI22" s="2"/>
    </row>
    <row r="23" spans="1:35" s="13" customFormat="1" ht="17.25" customHeight="1" x14ac:dyDescent="0.25">
      <c r="A23" s="8" t="s">
        <v>11</v>
      </c>
      <c r="B23" s="9">
        <f t="shared" ref="B23:B31" si="7">C6</f>
        <v>7</v>
      </c>
      <c r="C23" s="20">
        <v>3</v>
      </c>
      <c r="D23" s="9">
        <v>1</v>
      </c>
      <c r="E23" s="9">
        <v>2</v>
      </c>
      <c r="F23" s="9"/>
      <c r="G23" s="21"/>
      <c r="H23" s="9">
        <v>2</v>
      </c>
      <c r="I23" s="9"/>
      <c r="J23" s="9">
        <v>1</v>
      </c>
      <c r="K23" s="22"/>
      <c r="L23" s="22">
        <v>1</v>
      </c>
      <c r="M23" s="23">
        <v>1</v>
      </c>
      <c r="N23" s="22"/>
      <c r="O23" s="22">
        <v>1</v>
      </c>
      <c r="P23" s="11">
        <v>3</v>
      </c>
      <c r="Q23" s="11"/>
      <c r="R23" s="11">
        <v>1</v>
      </c>
      <c r="S23" s="11">
        <v>2</v>
      </c>
      <c r="T23" s="24"/>
      <c r="U23" s="25"/>
    </row>
    <row r="24" spans="1:35" s="13" customFormat="1" ht="17.25" customHeight="1" x14ac:dyDescent="0.25">
      <c r="A24" s="8" t="s">
        <v>12</v>
      </c>
      <c r="B24" s="9">
        <f t="shared" si="7"/>
        <v>9</v>
      </c>
      <c r="C24" s="20">
        <v>4</v>
      </c>
      <c r="D24" s="9">
        <v>1</v>
      </c>
      <c r="E24" s="9">
        <v>3</v>
      </c>
      <c r="F24" s="9"/>
      <c r="G24" s="21"/>
      <c r="H24" s="9">
        <v>1</v>
      </c>
      <c r="I24" s="9">
        <v>1</v>
      </c>
      <c r="J24" s="9">
        <v>2</v>
      </c>
      <c r="K24" s="22"/>
      <c r="L24" s="22">
        <v>1</v>
      </c>
      <c r="M24" s="23">
        <v>2</v>
      </c>
      <c r="N24" s="22"/>
      <c r="O24" s="22">
        <v>1</v>
      </c>
      <c r="P24" s="11">
        <v>4</v>
      </c>
      <c r="Q24" s="11"/>
      <c r="R24" s="11">
        <v>1</v>
      </c>
      <c r="S24" s="11">
        <v>3</v>
      </c>
      <c r="T24" s="24"/>
      <c r="U24" s="25"/>
    </row>
    <row r="25" spans="1:35" s="13" customFormat="1" ht="17.25" customHeight="1" x14ac:dyDescent="0.25">
      <c r="A25" s="8" t="s">
        <v>13</v>
      </c>
      <c r="B25" s="9">
        <f t="shared" si="7"/>
        <v>17</v>
      </c>
      <c r="C25" s="20">
        <v>5</v>
      </c>
      <c r="D25" s="9">
        <v>2</v>
      </c>
      <c r="E25" s="9">
        <v>3</v>
      </c>
      <c r="F25" s="9"/>
      <c r="G25" s="21"/>
      <c r="H25" s="9">
        <v>2</v>
      </c>
      <c r="I25" s="9">
        <v>2</v>
      </c>
      <c r="J25" s="9">
        <v>1</v>
      </c>
      <c r="K25" s="22">
        <v>2</v>
      </c>
      <c r="L25" s="22"/>
      <c r="M25" s="23"/>
      <c r="N25" s="22">
        <v>2</v>
      </c>
      <c r="O25" s="22">
        <v>1</v>
      </c>
      <c r="P25" s="11">
        <v>3</v>
      </c>
      <c r="Q25" s="11">
        <v>2</v>
      </c>
      <c r="R25" s="11">
        <v>2</v>
      </c>
      <c r="S25" s="11">
        <v>3</v>
      </c>
      <c r="T25" s="24"/>
      <c r="U25" s="25"/>
    </row>
    <row r="26" spans="1:35" s="13" customFormat="1" ht="17.25" customHeight="1" x14ac:dyDescent="0.25">
      <c r="A26" s="8" t="s">
        <v>14</v>
      </c>
      <c r="B26" s="9">
        <f t="shared" si="7"/>
        <v>2</v>
      </c>
      <c r="C26" s="20">
        <v>1</v>
      </c>
      <c r="D26" s="9">
        <v>1</v>
      </c>
      <c r="E26" s="9"/>
      <c r="F26" s="9"/>
      <c r="G26" s="21"/>
      <c r="H26" s="9"/>
      <c r="I26" s="9"/>
      <c r="J26" s="9">
        <v>1</v>
      </c>
      <c r="K26" s="22"/>
      <c r="L26" s="22"/>
      <c r="M26" s="23">
        <v>1</v>
      </c>
      <c r="N26" s="22"/>
      <c r="O26" s="22"/>
      <c r="P26" s="11">
        <v>1</v>
      </c>
      <c r="Q26" s="11"/>
      <c r="R26" s="11"/>
      <c r="S26" s="11">
        <v>1</v>
      </c>
      <c r="T26" s="24"/>
      <c r="U26" s="25"/>
    </row>
    <row r="27" spans="1:35" s="13" customFormat="1" ht="17.25" customHeight="1" x14ac:dyDescent="0.25">
      <c r="A27" s="8" t="s">
        <v>15</v>
      </c>
      <c r="B27" s="9">
        <f t="shared" si="7"/>
        <v>30</v>
      </c>
      <c r="C27" s="20">
        <v>4</v>
      </c>
      <c r="D27" s="9">
        <v>1</v>
      </c>
      <c r="E27" s="9">
        <v>3</v>
      </c>
      <c r="F27" s="9"/>
      <c r="G27" s="21"/>
      <c r="H27" s="9">
        <v>2</v>
      </c>
      <c r="I27" s="9">
        <v>1</v>
      </c>
      <c r="J27" s="9">
        <v>1</v>
      </c>
      <c r="K27" s="22">
        <v>1</v>
      </c>
      <c r="L27" s="22"/>
      <c r="M27" s="23"/>
      <c r="N27" s="22">
        <v>2</v>
      </c>
      <c r="O27" s="22">
        <v>1</v>
      </c>
      <c r="P27" s="11">
        <v>3</v>
      </c>
      <c r="Q27" s="11">
        <v>1</v>
      </c>
      <c r="R27" s="11">
        <v>2</v>
      </c>
      <c r="S27" s="11">
        <v>2</v>
      </c>
      <c r="T27" s="24"/>
      <c r="U27" s="25"/>
    </row>
    <row r="28" spans="1:35" s="13" customFormat="1" ht="17.25" customHeight="1" x14ac:dyDescent="0.25">
      <c r="A28" s="8" t="s">
        <v>16</v>
      </c>
      <c r="B28" s="9">
        <f t="shared" si="7"/>
        <v>86</v>
      </c>
      <c r="C28" s="20">
        <v>15</v>
      </c>
      <c r="D28" s="9">
        <v>4</v>
      </c>
      <c r="E28" s="9">
        <v>10</v>
      </c>
      <c r="F28" s="9"/>
      <c r="G28" s="21">
        <v>1</v>
      </c>
      <c r="H28" s="9">
        <v>8</v>
      </c>
      <c r="I28" s="9">
        <v>2</v>
      </c>
      <c r="J28" s="9">
        <v>4</v>
      </c>
      <c r="K28" s="22">
        <v>2</v>
      </c>
      <c r="L28" s="22"/>
      <c r="M28" s="23">
        <v>3</v>
      </c>
      <c r="N28" s="22">
        <v>8</v>
      </c>
      <c r="O28" s="22">
        <v>2</v>
      </c>
      <c r="P28" s="11">
        <v>13</v>
      </c>
      <c r="Q28" s="11">
        <v>2</v>
      </c>
      <c r="R28" s="11">
        <v>11</v>
      </c>
      <c r="S28" s="11">
        <v>4</v>
      </c>
      <c r="T28" s="24"/>
      <c r="U28" s="25"/>
    </row>
    <row r="29" spans="1:35" s="13" customFormat="1" ht="17.25" customHeight="1" x14ac:dyDescent="0.25">
      <c r="A29" s="8" t="s">
        <v>17</v>
      </c>
      <c r="B29" s="9">
        <f t="shared" si="7"/>
        <v>11</v>
      </c>
      <c r="C29" s="20">
        <v>7</v>
      </c>
      <c r="D29" s="9"/>
      <c r="E29" s="9">
        <v>2</v>
      </c>
      <c r="F29" s="9">
        <v>5</v>
      </c>
      <c r="G29" s="21"/>
      <c r="H29" s="9">
        <v>3</v>
      </c>
      <c r="I29" s="9">
        <v>2</v>
      </c>
      <c r="J29" s="9">
        <v>2</v>
      </c>
      <c r="K29" s="22"/>
      <c r="L29" s="22">
        <v>3</v>
      </c>
      <c r="M29" s="23">
        <v>3</v>
      </c>
      <c r="N29" s="22"/>
      <c r="O29" s="22">
        <v>1</v>
      </c>
      <c r="P29" s="11">
        <v>7</v>
      </c>
      <c r="Q29" s="11"/>
      <c r="R29" s="11">
        <v>5</v>
      </c>
      <c r="S29" s="11">
        <v>2</v>
      </c>
      <c r="T29" s="24"/>
      <c r="U29" s="25"/>
    </row>
    <row r="30" spans="1:35" s="13" customFormat="1" ht="17.25" customHeight="1" x14ac:dyDescent="0.25">
      <c r="A30" s="8" t="s">
        <v>19</v>
      </c>
      <c r="B30" s="9">
        <f t="shared" si="7"/>
        <v>0</v>
      </c>
      <c r="C30" s="20"/>
      <c r="D30" s="9"/>
      <c r="E30" s="9"/>
      <c r="F30" s="9"/>
      <c r="G30" s="21"/>
      <c r="H30" s="9"/>
      <c r="I30" s="9"/>
      <c r="J30" s="26"/>
      <c r="K30" s="22"/>
      <c r="L30" s="22"/>
      <c r="M30" s="23"/>
      <c r="N30" s="22"/>
      <c r="O30" s="22"/>
      <c r="P30" s="11"/>
      <c r="Q30" s="11"/>
      <c r="R30" s="11"/>
      <c r="S30" s="11"/>
      <c r="T30" s="24"/>
      <c r="U30" s="25"/>
    </row>
    <row r="31" spans="1:35" s="13" customFormat="1" ht="17.25" customHeight="1" x14ac:dyDescent="0.25">
      <c r="A31" s="8" t="s">
        <v>20</v>
      </c>
      <c r="B31" s="9">
        <f t="shared" si="7"/>
        <v>0</v>
      </c>
      <c r="C31" s="20"/>
      <c r="D31" s="9"/>
      <c r="E31" s="9"/>
      <c r="F31" s="9"/>
      <c r="G31" s="21"/>
      <c r="H31" s="9"/>
      <c r="I31" s="9"/>
      <c r="J31" s="26"/>
      <c r="K31" s="22"/>
      <c r="L31" s="22"/>
      <c r="M31" s="23"/>
      <c r="N31" s="22"/>
      <c r="O31" s="22"/>
      <c r="P31" s="11"/>
      <c r="Q31" s="11"/>
      <c r="R31" s="11"/>
      <c r="S31" s="11"/>
      <c r="T31" s="24"/>
      <c r="U31" s="25"/>
    </row>
    <row r="32" spans="1:35" s="1" customFormat="1" ht="24.75" customHeight="1" x14ac:dyDescent="0.25">
      <c r="A32" s="14" t="s">
        <v>21</v>
      </c>
      <c r="B32" s="27">
        <f t="shared" ref="B32:S32" si="8">SUM(B23:B31)</f>
        <v>162</v>
      </c>
      <c r="C32" s="27">
        <f t="shared" si="8"/>
        <v>39</v>
      </c>
      <c r="D32" s="27">
        <f t="shared" si="8"/>
        <v>10</v>
      </c>
      <c r="E32" s="27">
        <f t="shared" si="8"/>
        <v>23</v>
      </c>
      <c r="F32" s="27">
        <f t="shared" si="8"/>
        <v>5</v>
      </c>
      <c r="G32" s="27">
        <f t="shared" si="8"/>
        <v>1</v>
      </c>
      <c r="H32" s="27">
        <f t="shared" si="8"/>
        <v>18</v>
      </c>
      <c r="I32" s="27">
        <f t="shared" si="8"/>
        <v>8</v>
      </c>
      <c r="J32" s="27">
        <f t="shared" si="8"/>
        <v>12</v>
      </c>
      <c r="K32" s="27">
        <f t="shared" si="8"/>
        <v>5</v>
      </c>
      <c r="L32" s="27">
        <f t="shared" si="8"/>
        <v>5</v>
      </c>
      <c r="M32" s="27">
        <f t="shared" si="8"/>
        <v>10</v>
      </c>
      <c r="N32" s="27">
        <f t="shared" si="8"/>
        <v>12</v>
      </c>
      <c r="O32" s="27">
        <f t="shared" si="8"/>
        <v>7</v>
      </c>
      <c r="P32" s="27">
        <f t="shared" si="8"/>
        <v>34</v>
      </c>
      <c r="Q32" s="27">
        <f t="shared" si="8"/>
        <v>5</v>
      </c>
      <c r="R32" s="27">
        <f t="shared" si="8"/>
        <v>22</v>
      </c>
      <c r="S32" s="27">
        <f t="shared" si="8"/>
        <v>17</v>
      </c>
      <c r="T32" s="28"/>
      <c r="AE32" s="2"/>
      <c r="AF32" s="2"/>
      <c r="AG32" s="2"/>
      <c r="AH32" s="2"/>
    </row>
    <row r="33" spans="1:34" ht="24" customHeight="1" x14ac:dyDescent="0.25">
      <c r="A33" s="18" t="s">
        <v>22</v>
      </c>
      <c r="D33" s="55">
        <f>SUM(D32:G32)</f>
        <v>39</v>
      </c>
      <c r="E33" s="56"/>
      <c r="F33" s="56"/>
      <c r="G33" s="57"/>
      <c r="H33" s="55">
        <f>SUM(H32:J32)</f>
        <v>38</v>
      </c>
      <c r="I33" s="56"/>
      <c r="J33" s="57"/>
      <c r="K33" s="55">
        <f>SUM(K32:O32)</f>
        <v>39</v>
      </c>
      <c r="L33" s="58"/>
      <c r="M33" s="58"/>
      <c r="N33" s="58"/>
      <c r="O33" s="59"/>
      <c r="P33" s="60">
        <f>SUM(P32:Q32)</f>
        <v>39</v>
      </c>
      <c r="Q33" s="61"/>
      <c r="R33" s="60">
        <f>SUM(R32:S32)</f>
        <v>39</v>
      </c>
      <c r="S33" s="61"/>
    </row>
    <row r="34" spans="1:34" ht="24" customHeight="1" x14ac:dyDescent="0.25">
      <c r="A34" s="19" t="s">
        <v>23</v>
      </c>
      <c r="D34" s="29">
        <f>D32/$C$32</f>
        <v>0.25641025641025639</v>
      </c>
      <c r="E34" s="29">
        <f>E32/$C$32</f>
        <v>0.58974358974358976</v>
      </c>
      <c r="F34" s="29">
        <f>F32/$C$32</f>
        <v>0.12820512820512819</v>
      </c>
      <c r="G34" s="29">
        <f>G32/$C$32</f>
        <v>2.564102564102564E-2</v>
      </c>
      <c r="H34" s="29">
        <f>H32/$H$33</f>
        <v>0.47368421052631576</v>
      </c>
      <c r="I34" s="29">
        <f>I32/$H$33</f>
        <v>0.21052631578947367</v>
      </c>
      <c r="J34" s="29">
        <f>J32/$H$33</f>
        <v>0.31578947368421051</v>
      </c>
      <c r="K34" s="30">
        <f>K32/$K$33</f>
        <v>0.12820512820512819</v>
      </c>
      <c r="L34" s="30">
        <f>L32/$K$33</f>
        <v>0.12820512820512819</v>
      </c>
      <c r="M34" s="30">
        <f>M32/$K$33</f>
        <v>0.25641025641025639</v>
      </c>
      <c r="N34" s="30">
        <f>N32/$K$33</f>
        <v>0.30769230769230771</v>
      </c>
      <c r="O34" s="30">
        <f>O32/$K$33</f>
        <v>0.17948717948717949</v>
      </c>
      <c r="P34" s="29">
        <f>P32/$P$33</f>
        <v>0.87179487179487181</v>
      </c>
      <c r="Q34" s="29">
        <f>Q32/$P$33</f>
        <v>0.12820512820512819</v>
      </c>
      <c r="R34" s="29">
        <f>R32/$R$33</f>
        <v>0.5641025641025641</v>
      </c>
      <c r="S34" s="29">
        <f>S32/$R$33</f>
        <v>0.4358974358974359</v>
      </c>
    </row>
    <row r="35" spans="1:34" ht="23.25" customHeight="1" x14ac:dyDescent="0.25">
      <c r="D35" s="62">
        <f>SUM(D34:G34)</f>
        <v>1</v>
      </c>
      <c r="E35" s="63"/>
      <c r="F35" s="63"/>
      <c r="G35" s="63"/>
      <c r="H35" s="64">
        <f>SUM(H34:J34)</f>
        <v>0.99999999999999989</v>
      </c>
      <c r="I35" s="64"/>
      <c r="J35" s="64"/>
      <c r="K35" s="62">
        <f>SUM(K34:O34)</f>
        <v>1</v>
      </c>
      <c r="L35" s="63"/>
      <c r="M35" s="63"/>
      <c r="N35" s="63"/>
      <c r="O35" s="63"/>
      <c r="P35" s="62">
        <f>SUM(P34:Q34)</f>
        <v>1</v>
      </c>
      <c r="Q35" s="63"/>
      <c r="R35" s="62">
        <f>SUM(R34:S34)</f>
        <v>1</v>
      </c>
      <c r="S35" s="63"/>
    </row>
    <row r="36" spans="1:34" x14ac:dyDescent="0.25">
      <c r="D36" s="31"/>
    </row>
    <row r="38" spans="1:34" s="1" customFormat="1" ht="28.5" customHeight="1" x14ac:dyDescent="0.25">
      <c r="A38" s="53" t="s">
        <v>7</v>
      </c>
      <c r="B38" s="49" t="s">
        <v>24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AE38" s="2"/>
      <c r="AF38" s="2"/>
      <c r="AG38" s="2"/>
      <c r="AH38" s="2"/>
    </row>
    <row r="39" spans="1:34" s="1" customFormat="1" ht="28.5" customHeight="1" x14ac:dyDescent="0.25">
      <c r="A39" s="53"/>
      <c r="B39" s="49" t="s">
        <v>3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AE39" s="2"/>
      <c r="AF39" s="2"/>
      <c r="AG39" s="2"/>
      <c r="AH39" s="2"/>
    </row>
    <row r="40" spans="1:34" ht="54.75" customHeight="1" x14ac:dyDescent="0.25">
      <c r="A40" s="53"/>
      <c r="B40" s="53" t="s">
        <v>25</v>
      </c>
      <c r="C40" s="53" t="s">
        <v>26</v>
      </c>
      <c r="D40" s="50" t="s">
        <v>27</v>
      </c>
      <c r="E40" s="51"/>
      <c r="F40" s="51"/>
      <c r="G40" s="52"/>
      <c r="H40" s="50" t="s">
        <v>28</v>
      </c>
      <c r="I40" s="51"/>
      <c r="J40" s="52"/>
      <c r="K40" s="50" t="s">
        <v>29</v>
      </c>
      <c r="L40" s="51"/>
      <c r="M40" s="51"/>
      <c r="N40" s="51"/>
      <c r="O40" s="52"/>
      <c r="P40" s="54" t="s">
        <v>30</v>
      </c>
      <c r="Q40" s="54"/>
      <c r="R40" s="54" t="s">
        <v>31</v>
      </c>
      <c r="S40" s="54"/>
      <c r="AE40" s="2"/>
      <c r="AF40" s="2"/>
      <c r="AG40" s="2"/>
      <c r="AH40" s="2"/>
    </row>
    <row r="41" spans="1:34" s="1" customFormat="1" ht="40.5" customHeight="1" x14ac:dyDescent="0.25">
      <c r="A41" s="53"/>
      <c r="B41" s="53"/>
      <c r="C41" s="53"/>
      <c r="D41" s="5" t="s">
        <v>32</v>
      </c>
      <c r="E41" s="5" t="s">
        <v>33</v>
      </c>
      <c r="F41" s="5" t="s">
        <v>34</v>
      </c>
      <c r="G41" s="5" t="s">
        <v>35</v>
      </c>
      <c r="H41" s="5" t="s">
        <v>36</v>
      </c>
      <c r="I41" s="5" t="s">
        <v>37</v>
      </c>
      <c r="J41" s="5" t="s">
        <v>38</v>
      </c>
      <c r="K41" s="5" t="s">
        <v>39</v>
      </c>
      <c r="L41" s="5" t="s">
        <v>40</v>
      </c>
      <c r="M41" s="5" t="s">
        <v>41</v>
      </c>
      <c r="N41" s="5" t="s">
        <v>42</v>
      </c>
      <c r="O41" s="5" t="s">
        <v>43</v>
      </c>
      <c r="P41" s="5" t="s">
        <v>44</v>
      </c>
      <c r="Q41" s="5" t="s">
        <v>45</v>
      </c>
      <c r="R41" s="5" t="s">
        <v>44</v>
      </c>
      <c r="S41" s="5" t="s">
        <v>45</v>
      </c>
      <c r="AE41" s="2"/>
      <c r="AF41" s="2"/>
      <c r="AG41" s="2"/>
      <c r="AH41" s="2"/>
    </row>
    <row r="42" spans="1:34" s="13" customFormat="1" ht="17.25" customHeight="1" x14ac:dyDescent="0.3">
      <c r="A42" s="8" t="s">
        <v>11</v>
      </c>
      <c r="B42" s="9">
        <f t="shared" ref="B42:B50" si="9">F6</f>
        <v>11</v>
      </c>
      <c r="C42" s="20">
        <v>5</v>
      </c>
      <c r="D42" s="9">
        <v>1</v>
      </c>
      <c r="E42" s="9">
        <v>4</v>
      </c>
      <c r="F42" s="9"/>
      <c r="G42" s="21"/>
      <c r="H42" s="9">
        <v>2</v>
      </c>
      <c r="I42" s="9">
        <v>1</v>
      </c>
      <c r="J42" s="9">
        <v>2</v>
      </c>
      <c r="K42" s="22"/>
      <c r="L42" s="22">
        <v>2</v>
      </c>
      <c r="M42" s="23">
        <v>2</v>
      </c>
      <c r="N42" s="22">
        <v>1</v>
      </c>
      <c r="O42" s="22"/>
      <c r="P42" s="11">
        <v>4</v>
      </c>
      <c r="Q42" s="11">
        <v>1</v>
      </c>
      <c r="R42" s="11">
        <v>1</v>
      </c>
      <c r="S42" s="11">
        <v>4</v>
      </c>
      <c r="T42" s="32"/>
      <c r="U42" s="28"/>
    </row>
    <row r="43" spans="1:34" s="13" customFormat="1" ht="17.25" customHeight="1" x14ac:dyDescent="0.3">
      <c r="A43" s="8" t="s">
        <v>12</v>
      </c>
      <c r="B43" s="9">
        <f t="shared" si="9"/>
        <v>14</v>
      </c>
      <c r="C43" s="20">
        <v>3</v>
      </c>
      <c r="D43" s="9">
        <v>1</v>
      </c>
      <c r="E43" s="9">
        <v>2</v>
      </c>
      <c r="F43" s="9"/>
      <c r="G43" s="21"/>
      <c r="H43" s="9">
        <v>1</v>
      </c>
      <c r="I43" s="9">
        <v>1</v>
      </c>
      <c r="J43" s="9">
        <v>1</v>
      </c>
      <c r="K43" s="22"/>
      <c r="L43" s="22"/>
      <c r="M43" s="23">
        <v>2</v>
      </c>
      <c r="N43" s="22"/>
      <c r="O43" s="22">
        <v>1</v>
      </c>
      <c r="P43" s="11">
        <v>2</v>
      </c>
      <c r="Q43" s="11">
        <v>1</v>
      </c>
      <c r="R43" s="11">
        <v>1</v>
      </c>
      <c r="S43" s="11">
        <v>2</v>
      </c>
      <c r="T43" s="32"/>
      <c r="U43" s="28"/>
    </row>
    <row r="44" spans="1:34" s="13" customFormat="1" ht="17.25" customHeight="1" x14ac:dyDescent="0.3">
      <c r="A44" s="8" t="s">
        <v>13</v>
      </c>
      <c r="B44" s="9">
        <f t="shared" si="9"/>
        <v>18</v>
      </c>
      <c r="C44" s="20">
        <v>9</v>
      </c>
      <c r="D44" s="9">
        <v>4</v>
      </c>
      <c r="E44" s="9">
        <v>5</v>
      </c>
      <c r="F44" s="9"/>
      <c r="G44" s="21"/>
      <c r="H44" s="9">
        <v>7</v>
      </c>
      <c r="I44" s="9"/>
      <c r="J44" s="9">
        <v>2</v>
      </c>
      <c r="K44" s="22">
        <v>3</v>
      </c>
      <c r="L44" s="22"/>
      <c r="M44" s="23"/>
      <c r="N44" s="22">
        <v>5</v>
      </c>
      <c r="O44" s="22">
        <v>1</v>
      </c>
      <c r="P44" s="11">
        <v>6</v>
      </c>
      <c r="Q44" s="11">
        <v>3</v>
      </c>
      <c r="R44" s="11">
        <v>4</v>
      </c>
      <c r="S44" s="11">
        <v>5</v>
      </c>
      <c r="T44" s="32"/>
      <c r="U44" s="28"/>
    </row>
    <row r="45" spans="1:34" s="13" customFormat="1" ht="17.25" customHeight="1" x14ac:dyDescent="0.3">
      <c r="A45" s="8" t="s">
        <v>14</v>
      </c>
      <c r="B45" s="9">
        <f t="shared" si="9"/>
        <v>3</v>
      </c>
      <c r="C45" s="20">
        <v>2</v>
      </c>
      <c r="D45" s="9">
        <v>1</v>
      </c>
      <c r="E45" s="9">
        <v>1</v>
      </c>
      <c r="F45" s="9"/>
      <c r="G45" s="21"/>
      <c r="H45" s="9"/>
      <c r="I45" s="9"/>
      <c r="J45" s="9">
        <v>2</v>
      </c>
      <c r="K45" s="22"/>
      <c r="L45" s="22"/>
      <c r="M45" s="23">
        <v>2</v>
      </c>
      <c r="N45" s="22"/>
      <c r="O45" s="22"/>
      <c r="P45" s="11">
        <v>2</v>
      </c>
      <c r="Q45" s="11"/>
      <c r="R45" s="11">
        <v>2</v>
      </c>
      <c r="S45" s="11"/>
      <c r="T45" s="32"/>
      <c r="U45" s="28"/>
    </row>
    <row r="46" spans="1:34" s="13" customFormat="1" ht="17.25" customHeight="1" x14ac:dyDescent="0.3">
      <c r="A46" s="8" t="s">
        <v>15</v>
      </c>
      <c r="B46" s="9">
        <f t="shared" si="9"/>
        <v>28</v>
      </c>
      <c r="C46" s="20">
        <v>5</v>
      </c>
      <c r="D46" s="9">
        <v>2</v>
      </c>
      <c r="E46" s="9">
        <v>3</v>
      </c>
      <c r="F46" s="9"/>
      <c r="G46" s="21"/>
      <c r="H46" s="9">
        <v>4</v>
      </c>
      <c r="I46" s="9"/>
      <c r="J46" s="9">
        <v>1</v>
      </c>
      <c r="K46" s="22">
        <v>1</v>
      </c>
      <c r="L46" s="22"/>
      <c r="M46" s="23">
        <v>2</v>
      </c>
      <c r="N46" s="22">
        <v>2</v>
      </c>
      <c r="O46" s="22"/>
      <c r="P46" s="11">
        <v>4</v>
      </c>
      <c r="Q46" s="11">
        <v>1</v>
      </c>
      <c r="R46" s="11">
        <v>3</v>
      </c>
      <c r="S46" s="11">
        <v>2</v>
      </c>
      <c r="T46" s="32"/>
      <c r="U46" s="28"/>
    </row>
    <row r="47" spans="1:34" s="13" customFormat="1" ht="17.25" customHeight="1" x14ac:dyDescent="0.3">
      <c r="A47" s="8" t="s">
        <v>16</v>
      </c>
      <c r="B47" s="9">
        <f t="shared" si="9"/>
        <v>73</v>
      </c>
      <c r="C47" s="20">
        <v>10</v>
      </c>
      <c r="D47" s="9">
        <v>2</v>
      </c>
      <c r="E47" s="9">
        <v>8</v>
      </c>
      <c r="F47" s="9"/>
      <c r="G47" s="21"/>
      <c r="H47" s="9">
        <v>7</v>
      </c>
      <c r="I47" s="9">
        <v>1</v>
      </c>
      <c r="J47" s="9">
        <v>2</v>
      </c>
      <c r="K47" s="22">
        <v>2</v>
      </c>
      <c r="L47" s="22"/>
      <c r="M47" s="23">
        <v>2</v>
      </c>
      <c r="N47" s="22">
        <v>4</v>
      </c>
      <c r="O47" s="22">
        <v>2</v>
      </c>
      <c r="P47" s="11">
        <v>6</v>
      </c>
      <c r="Q47" s="11">
        <v>4</v>
      </c>
      <c r="R47" s="11">
        <v>6</v>
      </c>
      <c r="S47" s="11">
        <v>4</v>
      </c>
      <c r="T47" s="32"/>
      <c r="U47" s="28"/>
    </row>
    <row r="48" spans="1:34" s="13" customFormat="1" ht="17.25" customHeight="1" x14ac:dyDescent="0.3">
      <c r="A48" s="8" t="s">
        <v>17</v>
      </c>
      <c r="B48" s="9">
        <f t="shared" si="9"/>
        <v>0</v>
      </c>
      <c r="C48" s="20"/>
      <c r="D48" s="9"/>
      <c r="E48" s="9"/>
      <c r="F48" s="9"/>
      <c r="G48" s="21"/>
      <c r="H48" s="9"/>
      <c r="I48" s="9"/>
      <c r="J48" s="9"/>
      <c r="K48" s="22"/>
      <c r="L48" s="22"/>
      <c r="M48" s="23"/>
      <c r="N48" s="22"/>
      <c r="O48" s="22"/>
      <c r="P48" s="11"/>
      <c r="Q48" s="11"/>
      <c r="R48" s="11"/>
      <c r="S48" s="11"/>
      <c r="T48" s="32"/>
      <c r="U48" s="28"/>
    </row>
    <row r="49" spans="1:34" s="13" customFormat="1" ht="17.25" customHeight="1" x14ac:dyDescent="0.3">
      <c r="A49" s="8" t="s">
        <v>19</v>
      </c>
      <c r="B49" s="9">
        <f t="shared" si="9"/>
        <v>6</v>
      </c>
      <c r="C49" s="20">
        <v>4</v>
      </c>
      <c r="D49" s="9"/>
      <c r="E49" s="9"/>
      <c r="F49" s="9">
        <v>4</v>
      </c>
      <c r="G49" s="21"/>
      <c r="H49" s="9">
        <v>2</v>
      </c>
      <c r="I49" s="9"/>
      <c r="J49" s="9">
        <v>2</v>
      </c>
      <c r="K49" s="22"/>
      <c r="L49" s="22"/>
      <c r="M49" s="23"/>
      <c r="N49" s="22">
        <v>3</v>
      </c>
      <c r="O49" s="22">
        <v>1</v>
      </c>
      <c r="P49" s="11">
        <v>4</v>
      </c>
      <c r="Q49" s="11"/>
      <c r="R49" s="11">
        <v>2</v>
      </c>
      <c r="S49" s="11">
        <v>2</v>
      </c>
      <c r="T49" s="32"/>
      <c r="U49" s="28"/>
    </row>
    <row r="50" spans="1:34" s="13" customFormat="1" ht="17.25" customHeight="1" x14ac:dyDescent="0.3">
      <c r="A50" s="8" t="s">
        <v>20</v>
      </c>
      <c r="B50" s="9">
        <f t="shared" si="9"/>
        <v>12</v>
      </c>
      <c r="C50" s="20">
        <v>6</v>
      </c>
      <c r="D50" s="9">
        <v>1</v>
      </c>
      <c r="E50" s="9">
        <v>5</v>
      </c>
      <c r="F50" s="9"/>
      <c r="G50" s="21"/>
      <c r="H50" s="9">
        <v>3</v>
      </c>
      <c r="I50" s="9">
        <v>1</v>
      </c>
      <c r="J50" s="9">
        <v>2</v>
      </c>
      <c r="K50" s="22">
        <v>1</v>
      </c>
      <c r="L50" s="22"/>
      <c r="M50" s="23"/>
      <c r="N50" s="22">
        <v>3</v>
      </c>
      <c r="O50" s="22">
        <v>2</v>
      </c>
      <c r="P50" s="11">
        <v>3</v>
      </c>
      <c r="Q50" s="11">
        <v>3</v>
      </c>
      <c r="R50" s="11">
        <v>3</v>
      </c>
      <c r="S50" s="11">
        <v>3</v>
      </c>
      <c r="T50" s="32"/>
      <c r="U50" s="28"/>
    </row>
    <row r="51" spans="1:34" s="1" customFormat="1" ht="24.75" customHeight="1" x14ac:dyDescent="0.3">
      <c r="A51" s="14" t="s">
        <v>21</v>
      </c>
      <c r="B51" s="27">
        <f t="shared" ref="B51:S51" si="10">SUM(B42:B50)</f>
        <v>165</v>
      </c>
      <c r="C51" s="27">
        <f t="shared" si="10"/>
        <v>44</v>
      </c>
      <c r="D51" s="27">
        <f t="shared" si="10"/>
        <v>12</v>
      </c>
      <c r="E51" s="27">
        <f t="shared" si="10"/>
        <v>28</v>
      </c>
      <c r="F51" s="27">
        <f t="shared" si="10"/>
        <v>4</v>
      </c>
      <c r="G51" s="27">
        <f t="shared" si="10"/>
        <v>0</v>
      </c>
      <c r="H51" s="27">
        <f t="shared" si="10"/>
        <v>26</v>
      </c>
      <c r="I51" s="27">
        <f t="shared" si="10"/>
        <v>4</v>
      </c>
      <c r="J51" s="27">
        <f t="shared" si="10"/>
        <v>14</v>
      </c>
      <c r="K51" s="27">
        <f t="shared" si="10"/>
        <v>7</v>
      </c>
      <c r="L51" s="27">
        <f t="shared" si="10"/>
        <v>2</v>
      </c>
      <c r="M51" s="27">
        <f t="shared" si="10"/>
        <v>10</v>
      </c>
      <c r="N51" s="27">
        <f t="shared" si="10"/>
        <v>18</v>
      </c>
      <c r="O51" s="27">
        <f t="shared" si="10"/>
        <v>7</v>
      </c>
      <c r="P51" s="27">
        <f t="shared" si="10"/>
        <v>31</v>
      </c>
      <c r="Q51" s="27">
        <f t="shared" si="10"/>
        <v>13</v>
      </c>
      <c r="R51" s="27">
        <f t="shared" si="10"/>
        <v>22</v>
      </c>
      <c r="S51" s="27">
        <f t="shared" si="10"/>
        <v>22</v>
      </c>
      <c r="T51" s="32"/>
      <c r="AE51" s="2"/>
      <c r="AF51" s="2"/>
      <c r="AG51" s="2"/>
      <c r="AH51" s="2"/>
    </row>
    <row r="52" spans="1:34" ht="24" customHeight="1" x14ac:dyDescent="0.3">
      <c r="A52" s="18" t="s">
        <v>22</v>
      </c>
      <c r="D52" s="55">
        <f>SUM(D51:G51)</f>
        <v>44</v>
      </c>
      <c r="E52" s="56"/>
      <c r="F52" s="56"/>
      <c r="G52" s="57"/>
      <c r="H52" s="55">
        <f>SUM(H51:J51)</f>
        <v>44</v>
      </c>
      <c r="I52" s="56"/>
      <c r="J52" s="57"/>
      <c r="K52" s="55">
        <f>SUM(K51:O51)</f>
        <v>44</v>
      </c>
      <c r="L52" s="58"/>
      <c r="M52" s="58"/>
      <c r="N52" s="58"/>
      <c r="O52" s="59"/>
      <c r="P52" s="60">
        <f>SUM(P51:Q51)</f>
        <v>44</v>
      </c>
      <c r="Q52" s="61"/>
      <c r="R52" s="60">
        <f>SUM(R51:S51)</f>
        <v>44</v>
      </c>
      <c r="S52" s="61"/>
      <c r="T52" s="32"/>
    </row>
    <row r="53" spans="1:34" ht="24" customHeight="1" x14ac:dyDescent="0.25">
      <c r="A53" s="19" t="s">
        <v>23</v>
      </c>
      <c r="D53" s="29">
        <f>D51/$D$52</f>
        <v>0.27272727272727271</v>
      </c>
      <c r="E53" s="29">
        <f>E51/$D$52</f>
        <v>0.63636363636363635</v>
      </c>
      <c r="F53" s="29">
        <f>F51/$D$52</f>
        <v>9.0909090909090912E-2</v>
      </c>
      <c r="G53" s="29">
        <f>G51/$D$52</f>
        <v>0</v>
      </c>
      <c r="H53" s="29">
        <f>H51/$H$52</f>
        <v>0.59090909090909094</v>
      </c>
      <c r="I53" s="29">
        <f>I51/$H$52</f>
        <v>9.0909090909090912E-2</v>
      </c>
      <c r="J53" s="29">
        <f>J51/$H$52</f>
        <v>0.31818181818181818</v>
      </c>
      <c r="K53" s="30">
        <f>K51/$K$52</f>
        <v>0.15909090909090909</v>
      </c>
      <c r="L53" s="30">
        <f>L51/$K$52</f>
        <v>4.5454545454545456E-2</v>
      </c>
      <c r="M53" s="30">
        <f>M51/$K$52</f>
        <v>0.22727272727272727</v>
      </c>
      <c r="N53" s="30">
        <f>N51/$K$52</f>
        <v>0.40909090909090912</v>
      </c>
      <c r="O53" s="30">
        <f>O51/$K$52</f>
        <v>0.15909090909090909</v>
      </c>
      <c r="P53" s="29">
        <f>P51/$P$52</f>
        <v>0.70454545454545459</v>
      </c>
      <c r="Q53" s="29">
        <f>Q51/$P$52</f>
        <v>0.29545454545454547</v>
      </c>
      <c r="R53" s="29">
        <f>R51/$R$52</f>
        <v>0.5</v>
      </c>
      <c r="S53" s="29">
        <f>S51/$R$52</f>
        <v>0.5</v>
      </c>
    </row>
    <row r="54" spans="1:34" ht="23.25" customHeight="1" x14ac:dyDescent="0.25">
      <c r="D54" s="62">
        <f>SUM(D53:G53)</f>
        <v>1</v>
      </c>
      <c r="E54" s="63"/>
      <c r="F54" s="63"/>
      <c r="G54" s="63"/>
      <c r="H54" s="64">
        <f>SUM(H53:J53)</f>
        <v>1</v>
      </c>
      <c r="I54" s="64"/>
      <c r="J54" s="64"/>
      <c r="K54" s="62">
        <f>SUM(K53:O53)</f>
        <v>0.99999999999999989</v>
      </c>
      <c r="L54" s="63"/>
      <c r="M54" s="63"/>
      <c r="N54" s="63"/>
      <c r="O54" s="63"/>
      <c r="P54" s="62">
        <f>SUM(P53:Q53)</f>
        <v>1</v>
      </c>
      <c r="Q54" s="63"/>
      <c r="R54" s="62">
        <f>SUM(R53:S53)</f>
        <v>1</v>
      </c>
      <c r="S54" s="63"/>
    </row>
    <row r="55" spans="1:34" ht="14.25" x14ac:dyDescent="0.25">
      <c r="A55" s="19"/>
    </row>
    <row r="57" spans="1:34" s="1" customFormat="1" ht="28.5" customHeight="1" x14ac:dyDescent="0.25">
      <c r="A57" s="53" t="s">
        <v>7</v>
      </c>
      <c r="B57" s="49" t="s">
        <v>24</v>
      </c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AE57" s="2"/>
      <c r="AF57" s="2"/>
      <c r="AG57" s="2"/>
      <c r="AH57" s="2"/>
    </row>
    <row r="58" spans="1:34" s="1" customFormat="1" ht="28.5" customHeight="1" x14ac:dyDescent="0.25">
      <c r="A58" s="53"/>
      <c r="B58" s="49" t="s">
        <v>4</v>
      </c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AE58" s="2"/>
      <c r="AF58" s="2"/>
      <c r="AG58" s="2"/>
      <c r="AH58" s="2"/>
    </row>
    <row r="59" spans="1:34" ht="54.75" customHeight="1" x14ac:dyDescent="0.25">
      <c r="A59" s="53"/>
      <c r="B59" s="53" t="s">
        <v>25</v>
      </c>
      <c r="C59" s="53" t="s">
        <v>26</v>
      </c>
      <c r="D59" s="50" t="s">
        <v>27</v>
      </c>
      <c r="E59" s="51"/>
      <c r="F59" s="51"/>
      <c r="G59" s="52"/>
      <c r="H59" s="50" t="s">
        <v>28</v>
      </c>
      <c r="I59" s="51"/>
      <c r="J59" s="52"/>
      <c r="K59" s="50" t="s">
        <v>29</v>
      </c>
      <c r="L59" s="51"/>
      <c r="M59" s="51"/>
      <c r="N59" s="51"/>
      <c r="O59" s="52"/>
      <c r="P59" s="54" t="s">
        <v>30</v>
      </c>
      <c r="Q59" s="54"/>
      <c r="R59" s="54" t="s">
        <v>31</v>
      </c>
      <c r="S59" s="54"/>
      <c r="AE59" s="2"/>
      <c r="AF59" s="2"/>
      <c r="AG59" s="2"/>
      <c r="AH59" s="2"/>
    </row>
    <row r="60" spans="1:34" s="1" customFormat="1" ht="40.5" customHeight="1" x14ac:dyDescent="0.25">
      <c r="A60" s="53"/>
      <c r="B60" s="53"/>
      <c r="C60" s="53"/>
      <c r="D60" s="5" t="s">
        <v>32</v>
      </c>
      <c r="E60" s="5" t="s">
        <v>33</v>
      </c>
      <c r="F60" s="5" t="s">
        <v>34</v>
      </c>
      <c r="G60" s="5" t="s">
        <v>35</v>
      </c>
      <c r="H60" s="5" t="s">
        <v>36</v>
      </c>
      <c r="I60" s="5" t="s">
        <v>37</v>
      </c>
      <c r="J60" s="5" t="s">
        <v>38</v>
      </c>
      <c r="K60" s="5" t="s">
        <v>39</v>
      </c>
      <c r="L60" s="5" t="s">
        <v>40</v>
      </c>
      <c r="M60" s="5" t="s">
        <v>41</v>
      </c>
      <c r="N60" s="5" t="s">
        <v>42</v>
      </c>
      <c r="O60" s="5" t="s">
        <v>43</v>
      </c>
      <c r="P60" s="5" t="s">
        <v>44</v>
      </c>
      <c r="Q60" s="5" t="s">
        <v>45</v>
      </c>
      <c r="R60" s="5" t="s">
        <v>44</v>
      </c>
      <c r="S60" s="5" t="s">
        <v>45</v>
      </c>
      <c r="AE60" s="2"/>
      <c r="AF60" s="2"/>
      <c r="AG60" s="2"/>
      <c r="AH60" s="2"/>
    </row>
    <row r="61" spans="1:34" s="13" customFormat="1" ht="17.25" customHeight="1" x14ac:dyDescent="0.25">
      <c r="A61" s="8" t="s">
        <v>11</v>
      </c>
      <c r="B61" s="9">
        <v>10</v>
      </c>
      <c r="C61" s="20">
        <v>2</v>
      </c>
      <c r="D61" s="9">
        <v>1</v>
      </c>
      <c r="E61" s="9">
        <v>1</v>
      </c>
      <c r="F61" s="9"/>
      <c r="G61" s="21"/>
      <c r="H61" s="9"/>
      <c r="I61" s="9"/>
      <c r="J61" s="9">
        <v>2</v>
      </c>
      <c r="K61" s="22"/>
      <c r="L61" s="22"/>
      <c r="M61" s="23"/>
      <c r="N61" s="22"/>
      <c r="O61" s="22">
        <v>2</v>
      </c>
      <c r="P61" s="11">
        <v>2</v>
      </c>
      <c r="Q61" s="11"/>
      <c r="R61" s="11"/>
      <c r="S61" s="11">
        <v>2</v>
      </c>
      <c r="T61" s="33"/>
      <c r="U61" s="25"/>
      <c r="V61" s="28"/>
    </row>
    <row r="62" spans="1:34" s="13" customFormat="1" ht="17.25" customHeight="1" x14ac:dyDescent="0.25">
      <c r="A62" s="8" t="s">
        <v>12</v>
      </c>
      <c r="B62" s="9">
        <v>16</v>
      </c>
      <c r="C62" s="20">
        <v>3</v>
      </c>
      <c r="D62" s="9">
        <v>2</v>
      </c>
      <c r="E62" s="9">
        <v>1</v>
      </c>
      <c r="F62" s="9"/>
      <c r="G62" s="21"/>
      <c r="H62" s="9">
        <v>2</v>
      </c>
      <c r="I62" s="9"/>
      <c r="J62" s="9">
        <v>1</v>
      </c>
      <c r="K62" s="22"/>
      <c r="L62" s="22"/>
      <c r="M62" s="23">
        <v>1</v>
      </c>
      <c r="N62" s="22"/>
      <c r="O62" s="22">
        <v>2</v>
      </c>
      <c r="P62" s="11">
        <v>3</v>
      </c>
      <c r="Q62" s="11"/>
      <c r="R62" s="11">
        <v>1</v>
      </c>
      <c r="S62" s="11">
        <v>2</v>
      </c>
      <c r="T62" s="33"/>
      <c r="U62" s="25"/>
      <c r="V62" s="28"/>
    </row>
    <row r="63" spans="1:34" s="13" customFormat="1" ht="17.25" customHeight="1" x14ac:dyDescent="0.25">
      <c r="A63" s="8" t="s">
        <v>13</v>
      </c>
      <c r="B63" s="9">
        <v>32</v>
      </c>
      <c r="C63" s="20">
        <v>10</v>
      </c>
      <c r="D63" s="9">
        <v>6</v>
      </c>
      <c r="E63" s="9">
        <v>4</v>
      </c>
      <c r="F63" s="9"/>
      <c r="G63" s="21"/>
      <c r="H63" s="9">
        <v>6</v>
      </c>
      <c r="I63" s="9"/>
      <c r="J63" s="9">
        <v>4</v>
      </c>
      <c r="K63" s="22">
        <v>2</v>
      </c>
      <c r="L63" s="22"/>
      <c r="M63" s="23"/>
      <c r="N63" s="22">
        <v>4</v>
      </c>
      <c r="O63" s="22">
        <v>4</v>
      </c>
      <c r="P63" s="11">
        <v>10</v>
      </c>
      <c r="Q63" s="11"/>
      <c r="R63" s="11">
        <v>4</v>
      </c>
      <c r="S63" s="11">
        <v>6</v>
      </c>
      <c r="T63" s="33"/>
      <c r="U63" s="25"/>
      <c r="V63" s="28"/>
    </row>
    <row r="64" spans="1:34" s="13" customFormat="1" ht="17.25" customHeight="1" x14ac:dyDescent="0.25">
      <c r="A64" s="8" t="s">
        <v>14</v>
      </c>
      <c r="B64" s="9">
        <v>10</v>
      </c>
      <c r="C64" s="20">
        <v>3</v>
      </c>
      <c r="D64" s="9">
        <v>1</v>
      </c>
      <c r="E64" s="9">
        <v>2</v>
      </c>
      <c r="F64" s="9"/>
      <c r="G64" s="21"/>
      <c r="H64" s="9">
        <v>2</v>
      </c>
      <c r="I64" s="9"/>
      <c r="J64" s="9">
        <v>1</v>
      </c>
      <c r="K64" s="22"/>
      <c r="L64" s="22">
        <v>1</v>
      </c>
      <c r="M64" s="23"/>
      <c r="N64" s="22"/>
      <c r="O64" s="22">
        <v>2</v>
      </c>
      <c r="P64" s="11">
        <v>3</v>
      </c>
      <c r="Q64" s="11"/>
      <c r="R64" s="11">
        <v>2</v>
      </c>
      <c r="S64" s="11">
        <v>1</v>
      </c>
      <c r="T64" s="33"/>
      <c r="U64" s="25"/>
      <c r="V64" s="28"/>
    </row>
    <row r="65" spans="1:34" s="13" customFormat="1" ht="17.25" customHeight="1" x14ac:dyDescent="0.25">
      <c r="A65" s="8" t="s">
        <v>15</v>
      </c>
      <c r="B65" s="9">
        <v>39</v>
      </c>
      <c r="C65" s="20">
        <v>10</v>
      </c>
      <c r="D65" s="9">
        <v>1</v>
      </c>
      <c r="E65" s="9"/>
      <c r="F65" s="9">
        <v>1</v>
      </c>
      <c r="G65" s="21">
        <v>8</v>
      </c>
      <c r="H65" s="9">
        <v>1</v>
      </c>
      <c r="I65" s="9"/>
      <c r="J65" s="9">
        <v>1</v>
      </c>
      <c r="K65" s="22"/>
      <c r="L65" s="22"/>
      <c r="M65" s="23"/>
      <c r="N65" s="22">
        <v>1</v>
      </c>
      <c r="O65" s="22">
        <v>1</v>
      </c>
      <c r="P65" s="11">
        <v>2</v>
      </c>
      <c r="Q65" s="11"/>
      <c r="R65" s="11"/>
      <c r="S65" s="11">
        <v>2</v>
      </c>
      <c r="T65" s="33"/>
      <c r="U65" s="25"/>
      <c r="V65" s="28"/>
    </row>
    <row r="66" spans="1:34" s="13" customFormat="1" ht="17.25" customHeight="1" x14ac:dyDescent="0.25">
      <c r="A66" s="8" t="s">
        <v>16</v>
      </c>
      <c r="B66" s="9">
        <v>38</v>
      </c>
      <c r="C66" s="20">
        <v>10</v>
      </c>
      <c r="D66" s="9">
        <v>1</v>
      </c>
      <c r="E66" s="9"/>
      <c r="F66" s="9">
        <v>2</v>
      </c>
      <c r="G66" s="21">
        <v>7</v>
      </c>
      <c r="H66" s="9">
        <v>2</v>
      </c>
      <c r="I66" s="9"/>
      <c r="J66" s="9">
        <v>1</v>
      </c>
      <c r="K66" s="22">
        <v>1</v>
      </c>
      <c r="L66" s="22"/>
      <c r="M66" s="23"/>
      <c r="N66" s="22"/>
      <c r="O66" s="22">
        <v>2</v>
      </c>
      <c r="P66" s="11">
        <v>3</v>
      </c>
      <c r="Q66" s="11"/>
      <c r="R66" s="11">
        <v>1</v>
      </c>
      <c r="S66" s="11">
        <v>2</v>
      </c>
      <c r="T66" s="33"/>
      <c r="U66" s="25"/>
      <c r="V66" s="28"/>
    </row>
    <row r="67" spans="1:34" s="13" customFormat="1" ht="17.25" customHeight="1" x14ac:dyDescent="0.25">
      <c r="A67" s="8" t="s">
        <v>17</v>
      </c>
      <c r="B67" s="9">
        <v>5</v>
      </c>
      <c r="C67" s="20">
        <v>2</v>
      </c>
      <c r="D67" s="9"/>
      <c r="E67" s="9"/>
      <c r="F67" s="9">
        <v>2</v>
      </c>
      <c r="G67" s="21"/>
      <c r="H67" s="9"/>
      <c r="I67" s="9"/>
      <c r="J67" s="9">
        <v>2</v>
      </c>
      <c r="K67" s="22"/>
      <c r="L67" s="22">
        <v>1</v>
      </c>
      <c r="M67" s="23">
        <v>1</v>
      </c>
      <c r="N67" s="22"/>
      <c r="O67" s="22"/>
      <c r="P67" s="11">
        <v>2</v>
      </c>
      <c r="Q67" s="11"/>
      <c r="R67" s="11"/>
      <c r="S67" s="11">
        <v>2</v>
      </c>
      <c r="T67" s="33"/>
      <c r="U67" s="25"/>
      <c r="V67" s="28"/>
    </row>
    <row r="68" spans="1:34" s="13" customFormat="1" ht="17.25" customHeight="1" x14ac:dyDescent="0.25">
      <c r="A68" s="8" t="s">
        <v>19</v>
      </c>
      <c r="B68" s="9">
        <v>13</v>
      </c>
      <c r="C68" s="20">
        <v>6</v>
      </c>
      <c r="D68" s="9"/>
      <c r="E68" s="9"/>
      <c r="F68" s="9">
        <v>6</v>
      </c>
      <c r="G68" s="21"/>
      <c r="H68" s="9">
        <v>2</v>
      </c>
      <c r="I68" s="9"/>
      <c r="J68" s="9">
        <v>4</v>
      </c>
      <c r="K68" s="22">
        <v>1</v>
      </c>
      <c r="L68" s="22">
        <v>1</v>
      </c>
      <c r="M68" s="23">
        <v>2</v>
      </c>
      <c r="N68" s="22"/>
      <c r="O68" s="22">
        <v>2</v>
      </c>
      <c r="P68" s="11">
        <v>6</v>
      </c>
      <c r="Q68" s="11"/>
      <c r="R68" s="11"/>
      <c r="S68" s="11">
        <v>6</v>
      </c>
      <c r="T68" s="33"/>
      <c r="U68" s="25"/>
      <c r="V68" s="28"/>
    </row>
    <row r="69" spans="1:34" s="13" customFormat="1" ht="17.25" customHeight="1" x14ac:dyDescent="0.25">
      <c r="A69" s="8" t="s">
        <v>20</v>
      </c>
      <c r="B69" s="9">
        <v>24</v>
      </c>
      <c r="C69" s="20">
        <v>4</v>
      </c>
      <c r="D69" s="9">
        <v>2</v>
      </c>
      <c r="E69" s="9"/>
      <c r="F69" s="9"/>
      <c r="G69" s="21">
        <v>2</v>
      </c>
      <c r="H69" s="9">
        <v>2</v>
      </c>
      <c r="I69" s="9"/>
      <c r="J69" s="9"/>
      <c r="K69" s="22"/>
      <c r="L69" s="22"/>
      <c r="M69" s="23"/>
      <c r="N69" s="22">
        <v>2</v>
      </c>
      <c r="O69" s="22"/>
      <c r="P69" s="11">
        <v>2</v>
      </c>
      <c r="Q69" s="11"/>
      <c r="R69" s="11">
        <v>1</v>
      </c>
      <c r="S69" s="11">
        <v>1</v>
      </c>
      <c r="T69" s="33"/>
      <c r="U69" s="25"/>
      <c r="V69" s="28"/>
    </row>
    <row r="70" spans="1:34" s="1" customFormat="1" ht="24.75" customHeight="1" x14ac:dyDescent="0.25">
      <c r="A70" s="14" t="s">
        <v>21</v>
      </c>
      <c r="B70" s="15">
        <f t="shared" ref="B70:S70" si="11">SUM(B61:B69)</f>
        <v>187</v>
      </c>
      <c r="C70" s="27">
        <f t="shared" si="11"/>
        <v>50</v>
      </c>
      <c r="D70" s="27">
        <f t="shared" si="11"/>
        <v>14</v>
      </c>
      <c r="E70" s="27">
        <f t="shared" si="11"/>
        <v>8</v>
      </c>
      <c r="F70" s="27">
        <f t="shared" si="11"/>
        <v>11</v>
      </c>
      <c r="G70" s="27">
        <f t="shared" si="11"/>
        <v>17</v>
      </c>
      <c r="H70" s="27">
        <f t="shared" si="11"/>
        <v>17</v>
      </c>
      <c r="I70" s="27">
        <f t="shared" si="11"/>
        <v>0</v>
      </c>
      <c r="J70" s="27">
        <f t="shared" si="11"/>
        <v>16</v>
      </c>
      <c r="K70" s="27">
        <f t="shared" si="11"/>
        <v>4</v>
      </c>
      <c r="L70" s="27">
        <f t="shared" si="11"/>
        <v>3</v>
      </c>
      <c r="M70" s="27">
        <f t="shared" si="11"/>
        <v>4</v>
      </c>
      <c r="N70" s="27">
        <f t="shared" si="11"/>
        <v>7</v>
      </c>
      <c r="O70" s="27">
        <f t="shared" si="11"/>
        <v>15</v>
      </c>
      <c r="P70" s="27">
        <f t="shared" si="11"/>
        <v>33</v>
      </c>
      <c r="Q70" s="27">
        <f t="shared" si="11"/>
        <v>0</v>
      </c>
      <c r="R70" s="27">
        <f t="shared" si="11"/>
        <v>9</v>
      </c>
      <c r="S70" s="27">
        <f t="shared" si="11"/>
        <v>24</v>
      </c>
      <c r="T70" s="28"/>
      <c r="AE70" s="2"/>
      <c r="AF70" s="2"/>
      <c r="AG70" s="2"/>
      <c r="AH70" s="2"/>
    </row>
    <row r="71" spans="1:34" ht="24" customHeight="1" x14ac:dyDescent="0.25">
      <c r="A71" s="18" t="s">
        <v>22</v>
      </c>
      <c r="D71" s="55">
        <f>SUM(D70:G70)</f>
        <v>50</v>
      </c>
      <c r="E71" s="56"/>
      <c r="F71" s="56"/>
      <c r="G71" s="57"/>
      <c r="H71" s="55">
        <f>SUM(H70:J70)</f>
        <v>33</v>
      </c>
      <c r="I71" s="56"/>
      <c r="J71" s="57"/>
      <c r="K71" s="55">
        <f>SUM(K70:O70)</f>
        <v>33</v>
      </c>
      <c r="L71" s="58"/>
      <c r="M71" s="58"/>
      <c r="N71" s="58"/>
      <c r="O71" s="59"/>
      <c r="P71" s="60">
        <f>SUM(P70:Q70)</f>
        <v>33</v>
      </c>
      <c r="Q71" s="61"/>
      <c r="R71" s="60">
        <f>SUM(R70:S70)</f>
        <v>33</v>
      </c>
      <c r="S71" s="61"/>
    </row>
    <row r="72" spans="1:34" ht="24" customHeight="1" x14ac:dyDescent="0.25">
      <c r="A72" s="19" t="s">
        <v>23</v>
      </c>
      <c r="D72" s="29">
        <f>D70/$D$71</f>
        <v>0.28000000000000003</v>
      </c>
      <c r="E72" s="29">
        <f>E70/$D$71</f>
        <v>0.16</v>
      </c>
      <c r="F72" s="29">
        <f>F70/$D$71</f>
        <v>0.22</v>
      </c>
      <c r="G72" s="29">
        <f>G70/$D$71</f>
        <v>0.34</v>
      </c>
      <c r="H72" s="29">
        <f>H70/$H$71</f>
        <v>0.51515151515151514</v>
      </c>
      <c r="I72" s="29">
        <f>I70/$H$71</f>
        <v>0</v>
      </c>
      <c r="J72" s="29">
        <f>J70/$H$71</f>
        <v>0.48484848484848486</v>
      </c>
      <c r="K72" s="30">
        <f>K70/$K$71</f>
        <v>0.12121212121212122</v>
      </c>
      <c r="L72" s="30">
        <f>L70/$K$71</f>
        <v>9.0909090909090912E-2</v>
      </c>
      <c r="M72" s="30">
        <f>M70/$K$71</f>
        <v>0.12121212121212122</v>
      </c>
      <c r="N72" s="30">
        <f>N70/$K$71</f>
        <v>0.21212121212121213</v>
      </c>
      <c r="O72" s="30">
        <f>O70/$K$71</f>
        <v>0.45454545454545453</v>
      </c>
      <c r="P72" s="29">
        <f>P70/$P$71</f>
        <v>1</v>
      </c>
      <c r="Q72" s="29">
        <f>Q70/$P$71</f>
        <v>0</v>
      </c>
      <c r="R72" s="29">
        <f>R70/$R$71</f>
        <v>0.27272727272727271</v>
      </c>
      <c r="S72" s="29">
        <f>S70/$R$71</f>
        <v>0.72727272727272729</v>
      </c>
    </row>
    <row r="73" spans="1:34" ht="23.25" customHeight="1" x14ac:dyDescent="0.25">
      <c r="D73" s="62">
        <f>SUM(D72:G72)</f>
        <v>1</v>
      </c>
      <c r="E73" s="63"/>
      <c r="F73" s="63"/>
      <c r="G73" s="63"/>
      <c r="H73" s="64">
        <f>SUM(H72:J72)</f>
        <v>1</v>
      </c>
      <c r="I73" s="64"/>
      <c r="J73" s="64"/>
      <c r="K73" s="62">
        <f>SUM(K72:O72)</f>
        <v>1</v>
      </c>
      <c r="L73" s="63"/>
      <c r="M73" s="63"/>
      <c r="N73" s="63"/>
      <c r="O73" s="63"/>
      <c r="P73" s="62">
        <f>SUM(P72:Q72)</f>
        <v>1</v>
      </c>
      <c r="Q73" s="63"/>
      <c r="R73" s="62">
        <f>SUM(R72:S72)</f>
        <v>1</v>
      </c>
      <c r="S73" s="63"/>
    </row>
    <row r="75" spans="1:34" s="1" customFormat="1" ht="28.5" customHeight="1" x14ac:dyDescent="0.25">
      <c r="A75" s="53" t="s">
        <v>7</v>
      </c>
      <c r="B75" s="49" t="s">
        <v>24</v>
      </c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AE75" s="2"/>
      <c r="AF75" s="2"/>
      <c r="AG75" s="2"/>
      <c r="AH75" s="2"/>
    </row>
    <row r="76" spans="1:34" s="1" customFormat="1" ht="28.5" customHeight="1" x14ac:dyDescent="0.25">
      <c r="A76" s="53"/>
      <c r="B76" s="49" t="s">
        <v>5</v>
      </c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AE76" s="2"/>
      <c r="AF76" s="2"/>
      <c r="AG76" s="2"/>
      <c r="AH76" s="2"/>
    </row>
    <row r="77" spans="1:34" ht="73.5" customHeight="1" x14ac:dyDescent="0.25">
      <c r="A77" s="53"/>
      <c r="B77" s="53" t="s">
        <v>25</v>
      </c>
      <c r="C77" s="53" t="s">
        <v>26</v>
      </c>
      <c r="D77" s="50" t="s">
        <v>27</v>
      </c>
      <c r="E77" s="51"/>
      <c r="F77" s="51"/>
      <c r="G77" s="52"/>
      <c r="H77" s="50" t="s">
        <v>28</v>
      </c>
      <c r="I77" s="51"/>
      <c r="J77" s="52"/>
      <c r="K77" s="50" t="s">
        <v>29</v>
      </c>
      <c r="L77" s="51"/>
      <c r="M77" s="51"/>
      <c r="N77" s="51"/>
      <c r="O77" s="52"/>
      <c r="P77" s="54" t="s">
        <v>30</v>
      </c>
      <c r="Q77" s="54"/>
      <c r="R77" s="54" t="s">
        <v>31</v>
      </c>
      <c r="S77" s="54"/>
      <c r="AE77" s="2"/>
      <c r="AF77" s="2"/>
      <c r="AG77" s="2"/>
      <c r="AH77" s="2"/>
    </row>
    <row r="78" spans="1:34" s="1" customFormat="1" ht="40.5" customHeight="1" x14ac:dyDescent="0.25">
      <c r="A78" s="53"/>
      <c r="B78" s="53"/>
      <c r="C78" s="53"/>
      <c r="D78" s="5" t="s">
        <v>32</v>
      </c>
      <c r="E78" s="5" t="s">
        <v>33</v>
      </c>
      <c r="F78" s="5" t="s">
        <v>34</v>
      </c>
      <c r="G78" s="5" t="s">
        <v>35</v>
      </c>
      <c r="H78" s="5" t="s">
        <v>36</v>
      </c>
      <c r="I78" s="5" t="s">
        <v>37</v>
      </c>
      <c r="J78" s="5" t="s">
        <v>38</v>
      </c>
      <c r="K78" s="5" t="s">
        <v>39</v>
      </c>
      <c r="L78" s="5" t="s">
        <v>40</v>
      </c>
      <c r="M78" s="5" t="s">
        <v>41</v>
      </c>
      <c r="N78" s="5" t="s">
        <v>42</v>
      </c>
      <c r="O78" s="5" t="s">
        <v>43</v>
      </c>
      <c r="P78" s="5" t="s">
        <v>44</v>
      </c>
      <c r="Q78" s="5" t="s">
        <v>45</v>
      </c>
      <c r="R78" s="5" t="s">
        <v>44</v>
      </c>
      <c r="S78" s="5" t="s">
        <v>45</v>
      </c>
      <c r="AE78" s="2"/>
      <c r="AF78" s="2"/>
      <c r="AG78" s="2"/>
      <c r="AH78" s="2"/>
    </row>
    <row r="79" spans="1:34" s="13" customFormat="1" ht="17.25" customHeight="1" x14ac:dyDescent="0.25">
      <c r="A79" s="8" t="s">
        <v>11</v>
      </c>
      <c r="B79" s="9">
        <v>1</v>
      </c>
      <c r="C79" s="20">
        <v>1</v>
      </c>
      <c r="D79" s="9"/>
      <c r="E79" s="9">
        <v>1</v>
      </c>
      <c r="F79" s="9"/>
      <c r="G79" s="21"/>
      <c r="H79" s="9"/>
      <c r="I79" s="9"/>
      <c r="J79" s="9">
        <v>1</v>
      </c>
      <c r="K79" s="22"/>
      <c r="L79" s="22"/>
      <c r="M79" s="23">
        <v>1</v>
      </c>
      <c r="N79" s="22"/>
      <c r="O79" s="22"/>
      <c r="P79" s="11">
        <v>1</v>
      </c>
      <c r="Q79" s="11"/>
      <c r="R79" s="11">
        <v>1</v>
      </c>
      <c r="S79" s="11"/>
      <c r="T79" s="33"/>
      <c r="U79" s="28"/>
    </row>
    <row r="80" spans="1:34" s="13" customFormat="1" ht="17.25" customHeight="1" x14ac:dyDescent="0.25">
      <c r="A80" s="8" t="s">
        <v>12</v>
      </c>
      <c r="B80" s="9">
        <v>9</v>
      </c>
      <c r="C80" s="20">
        <v>2</v>
      </c>
      <c r="D80" s="9">
        <v>2</v>
      </c>
      <c r="E80" s="9"/>
      <c r="F80" s="9"/>
      <c r="G80" s="21"/>
      <c r="H80" s="9"/>
      <c r="I80" s="9"/>
      <c r="J80" s="9">
        <v>2</v>
      </c>
      <c r="K80" s="22"/>
      <c r="L80" s="22"/>
      <c r="M80" s="23">
        <v>1</v>
      </c>
      <c r="N80" s="22"/>
      <c r="O80" s="22">
        <v>1</v>
      </c>
      <c r="P80" s="11">
        <v>2</v>
      </c>
      <c r="Q80" s="11"/>
      <c r="R80" s="11">
        <v>1</v>
      </c>
      <c r="S80" s="11">
        <v>2</v>
      </c>
      <c r="T80" s="33"/>
      <c r="U80" s="28"/>
    </row>
    <row r="81" spans="1:34" s="13" customFormat="1" ht="17.25" customHeight="1" x14ac:dyDescent="0.25">
      <c r="A81" s="8" t="s">
        <v>13</v>
      </c>
      <c r="B81" s="9">
        <v>51</v>
      </c>
      <c r="C81" s="20">
        <v>20</v>
      </c>
      <c r="D81" s="9">
        <v>15</v>
      </c>
      <c r="E81" s="9">
        <v>5</v>
      </c>
      <c r="F81" s="9"/>
      <c r="G81" s="21"/>
      <c r="H81" s="9">
        <v>17</v>
      </c>
      <c r="I81" s="9">
        <v>1</v>
      </c>
      <c r="J81" s="9">
        <v>2</v>
      </c>
      <c r="K81" s="22"/>
      <c r="L81" s="22">
        <v>16</v>
      </c>
      <c r="M81" s="23">
        <v>2</v>
      </c>
      <c r="N81" s="22"/>
      <c r="O81" s="22">
        <v>2</v>
      </c>
      <c r="P81" s="11">
        <v>20</v>
      </c>
      <c r="Q81" s="11"/>
      <c r="R81" s="11">
        <v>15</v>
      </c>
      <c r="S81" s="11">
        <v>5</v>
      </c>
      <c r="T81" s="33"/>
      <c r="U81" s="28"/>
    </row>
    <row r="82" spans="1:34" s="13" customFormat="1" ht="17.25" customHeight="1" x14ac:dyDescent="0.25">
      <c r="A82" s="8" t="s">
        <v>14</v>
      </c>
      <c r="B82" s="9">
        <v>8</v>
      </c>
      <c r="C82" s="20">
        <v>2</v>
      </c>
      <c r="D82" s="9">
        <v>2</v>
      </c>
      <c r="E82" s="9"/>
      <c r="F82" s="9"/>
      <c r="G82" s="21"/>
      <c r="H82" s="9">
        <v>1</v>
      </c>
      <c r="I82" s="9">
        <v>1</v>
      </c>
      <c r="J82" s="9"/>
      <c r="K82" s="22"/>
      <c r="L82" s="22">
        <v>1</v>
      </c>
      <c r="M82" s="23">
        <v>1</v>
      </c>
      <c r="N82" s="22"/>
      <c r="O82" s="22"/>
      <c r="P82" s="11">
        <v>2</v>
      </c>
      <c r="Q82" s="11"/>
      <c r="R82" s="11">
        <v>1</v>
      </c>
      <c r="S82" s="11">
        <v>1</v>
      </c>
      <c r="T82" s="33"/>
      <c r="U82" s="28"/>
    </row>
    <row r="83" spans="1:34" s="13" customFormat="1" ht="17.25" customHeight="1" x14ac:dyDescent="0.25">
      <c r="A83" s="8" t="s">
        <v>15</v>
      </c>
      <c r="B83" s="9">
        <v>18</v>
      </c>
      <c r="C83" s="20">
        <v>5</v>
      </c>
      <c r="D83" s="9">
        <v>4</v>
      </c>
      <c r="E83" s="9"/>
      <c r="F83" s="9"/>
      <c r="G83" s="21">
        <v>1</v>
      </c>
      <c r="H83" s="9">
        <v>2</v>
      </c>
      <c r="I83" s="9"/>
      <c r="J83" s="9">
        <v>2</v>
      </c>
      <c r="K83" s="22"/>
      <c r="L83" s="22">
        <v>1</v>
      </c>
      <c r="M83" s="23">
        <v>2</v>
      </c>
      <c r="N83" s="22"/>
      <c r="O83" s="22">
        <v>1</v>
      </c>
      <c r="P83" s="11">
        <v>4</v>
      </c>
      <c r="Q83" s="11"/>
      <c r="R83" s="11">
        <v>2</v>
      </c>
      <c r="S83" s="11">
        <v>2</v>
      </c>
      <c r="T83" s="33"/>
      <c r="U83" s="28"/>
    </row>
    <row r="84" spans="1:34" s="13" customFormat="1" ht="17.25" customHeight="1" x14ac:dyDescent="0.25">
      <c r="A84" s="8" t="s">
        <v>16</v>
      </c>
      <c r="B84" s="9">
        <v>25</v>
      </c>
      <c r="C84" s="20">
        <v>15</v>
      </c>
      <c r="D84" s="9">
        <v>8</v>
      </c>
      <c r="E84" s="9"/>
      <c r="F84" s="9"/>
      <c r="G84" s="21">
        <v>7</v>
      </c>
      <c r="H84" s="9">
        <v>5</v>
      </c>
      <c r="I84" s="9">
        <v>1</v>
      </c>
      <c r="J84" s="9">
        <v>2</v>
      </c>
      <c r="K84" s="22"/>
      <c r="L84" s="22">
        <v>5</v>
      </c>
      <c r="M84" s="23">
        <v>2</v>
      </c>
      <c r="N84" s="22"/>
      <c r="O84" s="22">
        <v>1</v>
      </c>
      <c r="P84" s="11">
        <v>8</v>
      </c>
      <c r="Q84" s="11"/>
      <c r="R84" s="11">
        <v>4</v>
      </c>
      <c r="S84" s="11">
        <v>4</v>
      </c>
      <c r="T84" s="33"/>
      <c r="U84" s="28"/>
    </row>
    <row r="85" spans="1:34" s="13" customFormat="1" ht="17.25" customHeight="1" x14ac:dyDescent="0.25">
      <c r="A85" s="8" t="s">
        <v>17</v>
      </c>
      <c r="B85" s="9">
        <v>23</v>
      </c>
      <c r="C85" s="20">
        <v>15</v>
      </c>
      <c r="D85" s="9"/>
      <c r="E85" s="9"/>
      <c r="F85" s="9">
        <v>15</v>
      </c>
      <c r="G85" s="21"/>
      <c r="H85" s="9">
        <v>11</v>
      </c>
      <c r="I85" s="9">
        <v>1</v>
      </c>
      <c r="J85" s="9">
        <v>3</v>
      </c>
      <c r="K85" s="22"/>
      <c r="L85" s="22">
        <v>11</v>
      </c>
      <c r="M85" s="23">
        <v>3</v>
      </c>
      <c r="N85" s="22"/>
      <c r="O85" s="22">
        <v>1</v>
      </c>
      <c r="P85" s="11">
        <v>18</v>
      </c>
      <c r="Q85" s="11"/>
      <c r="R85" s="11">
        <v>11</v>
      </c>
      <c r="S85" s="11">
        <v>4</v>
      </c>
      <c r="T85" s="33"/>
      <c r="U85" s="28"/>
    </row>
    <row r="86" spans="1:34" s="13" customFormat="1" ht="17.25" customHeight="1" x14ac:dyDescent="0.25">
      <c r="A86" s="8" t="s">
        <v>19</v>
      </c>
      <c r="B86" s="9">
        <v>40</v>
      </c>
      <c r="C86" s="20">
        <v>25</v>
      </c>
      <c r="D86" s="9">
        <v>3</v>
      </c>
      <c r="E86" s="9"/>
      <c r="F86" s="9">
        <v>22</v>
      </c>
      <c r="G86" s="21"/>
      <c r="H86" s="9">
        <v>23</v>
      </c>
      <c r="I86" s="9">
        <v>1</v>
      </c>
      <c r="J86" s="9">
        <v>1</v>
      </c>
      <c r="K86" s="22"/>
      <c r="L86" s="22">
        <v>20</v>
      </c>
      <c r="M86" s="23">
        <v>1</v>
      </c>
      <c r="N86" s="22"/>
      <c r="O86" s="22">
        <v>4</v>
      </c>
      <c r="P86" s="11">
        <v>25</v>
      </c>
      <c r="Q86" s="11"/>
      <c r="R86" s="11">
        <v>3</v>
      </c>
      <c r="S86" s="11">
        <v>22</v>
      </c>
      <c r="T86" s="33"/>
      <c r="U86" s="28"/>
    </row>
    <row r="87" spans="1:34" s="13" customFormat="1" ht="17.25" customHeight="1" x14ac:dyDescent="0.25">
      <c r="A87" s="8" t="s">
        <v>20</v>
      </c>
      <c r="B87" s="9">
        <v>22</v>
      </c>
      <c r="C87" s="20">
        <v>5</v>
      </c>
      <c r="D87" s="9">
        <v>3</v>
      </c>
      <c r="E87" s="9">
        <v>2</v>
      </c>
      <c r="F87" s="9"/>
      <c r="G87" s="21"/>
      <c r="H87" s="9">
        <v>2</v>
      </c>
      <c r="I87" s="9">
        <v>1</v>
      </c>
      <c r="J87" s="9">
        <v>2</v>
      </c>
      <c r="K87" s="22"/>
      <c r="L87" s="22">
        <v>2</v>
      </c>
      <c r="M87" s="23">
        <v>2</v>
      </c>
      <c r="N87" s="22">
        <v>1</v>
      </c>
      <c r="O87" s="22"/>
      <c r="P87" s="11">
        <v>5</v>
      </c>
      <c r="Q87" s="11"/>
      <c r="R87" s="11">
        <v>1</v>
      </c>
      <c r="S87" s="11">
        <v>4</v>
      </c>
      <c r="T87" s="33"/>
      <c r="U87" s="28"/>
    </row>
    <row r="88" spans="1:34" s="1" customFormat="1" ht="24.75" customHeight="1" x14ac:dyDescent="0.25">
      <c r="A88" s="14" t="s">
        <v>21</v>
      </c>
      <c r="B88" s="15">
        <f t="shared" ref="B88:S88" si="12">SUM(B79:B87)</f>
        <v>197</v>
      </c>
      <c r="C88" s="27">
        <f t="shared" si="12"/>
        <v>90</v>
      </c>
      <c r="D88" s="27">
        <f t="shared" si="12"/>
        <v>37</v>
      </c>
      <c r="E88" s="27">
        <f t="shared" si="12"/>
        <v>8</v>
      </c>
      <c r="F88" s="27">
        <f t="shared" si="12"/>
        <v>37</v>
      </c>
      <c r="G88" s="27">
        <f t="shared" si="12"/>
        <v>8</v>
      </c>
      <c r="H88" s="27">
        <f t="shared" si="12"/>
        <v>61</v>
      </c>
      <c r="I88" s="27">
        <f t="shared" si="12"/>
        <v>6</v>
      </c>
      <c r="J88" s="27">
        <f t="shared" si="12"/>
        <v>15</v>
      </c>
      <c r="K88" s="27">
        <f t="shared" si="12"/>
        <v>0</v>
      </c>
      <c r="L88" s="27">
        <f t="shared" si="12"/>
        <v>56</v>
      </c>
      <c r="M88" s="27">
        <f t="shared" si="12"/>
        <v>15</v>
      </c>
      <c r="N88" s="27">
        <f t="shared" si="12"/>
        <v>1</v>
      </c>
      <c r="O88" s="27">
        <f t="shared" si="12"/>
        <v>10</v>
      </c>
      <c r="P88" s="27">
        <f t="shared" si="12"/>
        <v>85</v>
      </c>
      <c r="Q88" s="27">
        <f t="shared" si="12"/>
        <v>0</v>
      </c>
      <c r="R88" s="27">
        <f t="shared" si="12"/>
        <v>39</v>
      </c>
      <c r="S88" s="27">
        <f t="shared" si="12"/>
        <v>44</v>
      </c>
      <c r="T88" s="34"/>
      <c r="U88" s="28"/>
      <c r="AE88" s="2"/>
      <c r="AF88" s="2"/>
      <c r="AG88" s="2"/>
      <c r="AH88" s="2"/>
    </row>
    <row r="89" spans="1:34" ht="24" customHeight="1" x14ac:dyDescent="0.25">
      <c r="A89" s="18" t="s">
        <v>22</v>
      </c>
      <c r="D89" s="55">
        <f>SUM(D88:G88)</f>
        <v>90</v>
      </c>
      <c r="E89" s="56"/>
      <c r="F89" s="56"/>
      <c r="G89" s="57"/>
      <c r="H89" s="55">
        <f>SUM(H88:J88)</f>
        <v>82</v>
      </c>
      <c r="I89" s="56"/>
      <c r="J89" s="57"/>
      <c r="K89" s="55">
        <f>SUM(K88:O88)</f>
        <v>82</v>
      </c>
      <c r="L89" s="58"/>
      <c r="M89" s="58"/>
      <c r="N89" s="58"/>
      <c r="O89" s="59"/>
      <c r="P89" s="60">
        <f>SUM(P88:Q88)</f>
        <v>85</v>
      </c>
      <c r="Q89" s="61"/>
      <c r="R89" s="60">
        <f>SUM(R88:S88)</f>
        <v>83</v>
      </c>
      <c r="S89" s="61"/>
    </row>
    <row r="90" spans="1:34" ht="24" customHeight="1" x14ac:dyDescent="0.25">
      <c r="A90" s="19" t="s">
        <v>23</v>
      </c>
      <c r="D90" s="29">
        <f>D88/$D$89</f>
        <v>0.41111111111111109</v>
      </c>
      <c r="E90" s="29">
        <f>E88/$D$89</f>
        <v>8.8888888888888892E-2</v>
      </c>
      <c r="F90" s="29">
        <f>F88/$D$89</f>
        <v>0.41111111111111109</v>
      </c>
      <c r="G90" s="29">
        <f>G88/$D$89</f>
        <v>8.8888888888888892E-2</v>
      </c>
      <c r="H90" s="29">
        <f>H88/$H$89</f>
        <v>0.74390243902439024</v>
      </c>
      <c r="I90" s="29">
        <f>I88/$H$89</f>
        <v>7.3170731707317069E-2</v>
      </c>
      <c r="J90" s="29">
        <f>J88/$H$89</f>
        <v>0.18292682926829268</v>
      </c>
      <c r="K90" s="30">
        <f>K88/$K$89</f>
        <v>0</v>
      </c>
      <c r="L90" s="30">
        <f>L88/$K$89</f>
        <v>0.68292682926829273</v>
      </c>
      <c r="M90" s="30">
        <f>M88/$K$89</f>
        <v>0.18292682926829268</v>
      </c>
      <c r="N90" s="30">
        <f>N88/$K$89</f>
        <v>1.2195121951219513E-2</v>
      </c>
      <c r="O90" s="30">
        <f>O88/$K$89</f>
        <v>0.12195121951219512</v>
      </c>
      <c r="P90" s="29">
        <f>P88/$P$89</f>
        <v>1</v>
      </c>
      <c r="Q90" s="29">
        <f>Q88/$P$89</f>
        <v>0</v>
      </c>
      <c r="R90" s="29">
        <f>R88/$R$89</f>
        <v>0.46987951807228917</v>
      </c>
      <c r="S90" s="29">
        <f>S88/$R$89</f>
        <v>0.53012048192771088</v>
      </c>
    </row>
    <row r="91" spans="1:34" ht="23.25" customHeight="1" x14ac:dyDescent="0.25">
      <c r="D91" s="62">
        <f>SUM(D90:G90)</f>
        <v>1</v>
      </c>
      <c r="E91" s="63"/>
      <c r="F91" s="63"/>
      <c r="G91" s="63"/>
      <c r="H91" s="64">
        <f>SUM(H90:J90)</f>
        <v>1</v>
      </c>
      <c r="I91" s="64"/>
      <c r="J91" s="64"/>
      <c r="K91" s="62">
        <f>SUM(K90:O90)</f>
        <v>1</v>
      </c>
      <c r="L91" s="63"/>
      <c r="M91" s="63"/>
      <c r="N91" s="63"/>
      <c r="O91" s="63"/>
      <c r="P91" s="62">
        <f>SUM(P90:Q90)</f>
        <v>1</v>
      </c>
      <c r="Q91" s="63"/>
      <c r="R91" s="62">
        <f>SUM(R90:S90)</f>
        <v>1</v>
      </c>
      <c r="S91" s="63"/>
    </row>
    <row r="95" spans="1:34" s="1" customFormat="1" ht="28.5" customHeight="1" x14ac:dyDescent="0.25">
      <c r="A95" s="53" t="s">
        <v>7</v>
      </c>
      <c r="B95" s="49" t="s">
        <v>24</v>
      </c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AE95" s="2"/>
      <c r="AF95" s="2"/>
      <c r="AG95" s="2"/>
      <c r="AH95" s="2"/>
    </row>
    <row r="96" spans="1:34" s="1" customFormat="1" ht="28.5" customHeight="1" x14ac:dyDescent="0.25">
      <c r="A96" s="53"/>
      <c r="B96" s="49" t="s">
        <v>6</v>
      </c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AE96" s="2"/>
      <c r="AF96" s="2"/>
      <c r="AG96" s="2"/>
      <c r="AH96" s="2"/>
    </row>
    <row r="97" spans="1:34" ht="73.5" customHeight="1" x14ac:dyDescent="0.25">
      <c r="A97" s="53"/>
      <c r="B97" s="53" t="s">
        <v>25</v>
      </c>
      <c r="C97" s="53" t="s">
        <v>26</v>
      </c>
      <c r="D97" s="50" t="s">
        <v>27</v>
      </c>
      <c r="E97" s="51"/>
      <c r="F97" s="51"/>
      <c r="G97" s="52"/>
      <c r="H97" s="50" t="s">
        <v>28</v>
      </c>
      <c r="I97" s="51"/>
      <c r="J97" s="52"/>
      <c r="K97" s="50" t="s">
        <v>29</v>
      </c>
      <c r="L97" s="51"/>
      <c r="M97" s="51"/>
      <c r="N97" s="51"/>
      <c r="O97" s="52"/>
      <c r="P97" s="54" t="s">
        <v>30</v>
      </c>
      <c r="Q97" s="54"/>
      <c r="R97" s="54" t="s">
        <v>31</v>
      </c>
      <c r="S97" s="54"/>
      <c r="AE97" s="2"/>
      <c r="AF97" s="2"/>
      <c r="AG97" s="2"/>
      <c r="AH97" s="2"/>
    </row>
    <row r="98" spans="1:34" s="1" customFormat="1" ht="40.5" customHeight="1" x14ac:dyDescent="0.25">
      <c r="A98" s="53"/>
      <c r="B98" s="53"/>
      <c r="C98" s="53"/>
      <c r="D98" s="5" t="s">
        <v>32</v>
      </c>
      <c r="E98" s="5" t="s">
        <v>33</v>
      </c>
      <c r="F98" s="5" t="s">
        <v>34</v>
      </c>
      <c r="G98" s="5" t="s">
        <v>35</v>
      </c>
      <c r="H98" s="5" t="s">
        <v>36</v>
      </c>
      <c r="I98" s="5" t="s">
        <v>37</v>
      </c>
      <c r="J98" s="5" t="s">
        <v>38</v>
      </c>
      <c r="K98" s="5" t="s">
        <v>39</v>
      </c>
      <c r="L98" s="5" t="s">
        <v>40</v>
      </c>
      <c r="M98" s="5" t="s">
        <v>41</v>
      </c>
      <c r="N98" s="5" t="s">
        <v>42</v>
      </c>
      <c r="O98" s="5" t="s">
        <v>43</v>
      </c>
      <c r="P98" s="5" t="s">
        <v>44</v>
      </c>
      <c r="Q98" s="5" t="s">
        <v>45</v>
      </c>
      <c r="R98" s="5" t="s">
        <v>44</v>
      </c>
      <c r="S98" s="5" t="s">
        <v>45</v>
      </c>
      <c r="AE98" s="2"/>
      <c r="AF98" s="2"/>
      <c r="AG98" s="2"/>
      <c r="AH98" s="2"/>
    </row>
    <row r="99" spans="1:34" s="13" customFormat="1" ht="17.25" customHeight="1" x14ac:dyDescent="0.25">
      <c r="A99" s="8" t="s">
        <v>11</v>
      </c>
      <c r="B99" s="9">
        <v>4</v>
      </c>
      <c r="C99" s="20">
        <v>3</v>
      </c>
      <c r="D99" s="9">
        <v>1</v>
      </c>
      <c r="E99" s="9">
        <v>2</v>
      </c>
      <c r="F99" s="9"/>
      <c r="G99" s="21"/>
      <c r="H99" s="9"/>
      <c r="I99" s="9">
        <v>2</v>
      </c>
      <c r="J99" s="9">
        <v>1</v>
      </c>
      <c r="K99" s="22"/>
      <c r="L99" s="22">
        <v>2</v>
      </c>
      <c r="M99" s="23">
        <v>1</v>
      </c>
      <c r="N99" s="22"/>
      <c r="O99" s="22"/>
      <c r="P99" s="11">
        <v>3</v>
      </c>
      <c r="Q99" s="11"/>
      <c r="R99" s="11">
        <v>1</v>
      </c>
      <c r="S99" s="11">
        <v>2</v>
      </c>
      <c r="T99" s="33"/>
      <c r="U99" s="25"/>
    </row>
    <row r="100" spans="1:34" s="13" customFormat="1" ht="17.25" customHeight="1" x14ac:dyDescent="0.25">
      <c r="A100" s="8" t="s">
        <v>12</v>
      </c>
      <c r="B100" s="9">
        <v>10</v>
      </c>
      <c r="C100" s="20">
        <v>3</v>
      </c>
      <c r="D100" s="9">
        <v>2</v>
      </c>
      <c r="E100" s="9">
        <v>1</v>
      </c>
      <c r="F100" s="9"/>
      <c r="G100" s="21"/>
      <c r="H100" s="9"/>
      <c r="I100" s="9">
        <v>1</v>
      </c>
      <c r="J100" s="9">
        <v>2</v>
      </c>
      <c r="K100" s="22"/>
      <c r="L100" s="22">
        <v>1</v>
      </c>
      <c r="M100" s="23">
        <v>2</v>
      </c>
      <c r="N100" s="22"/>
      <c r="O100" s="22"/>
      <c r="P100" s="11">
        <v>3</v>
      </c>
      <c r="Q100" s="11"/>
      <c r="R100" s="11">
        <v>2</v>
      </c>
      <c r="S100" s="11">
        <v>1</v>
      </c>
      <c r="T100" s="33"/>
      <c r="U100" s="25"/>
    </row>
    <row r="101" spans="1:34" s="13" customFormat="1" ht="17.25" customHeight="1" x14ac:dyDescent="0.25">
      <c r="A101" s="8" t="s">
        <v>13</v>
      </c>
      <c r="B101" s="9">
        <v>40</v>
      </c>
      <c r="C101" s="20">
        <v>15</v>
      </c>
      <c r="D101" s="9">
        <v>5</v>
      </c>
      <c r="E101" s="9">
        <v>3</v>
      </c>
      <c r="F101" s="9">
        <v>2</v>
      </c>
      <c r="G101" s="21">
        <v>5</v>
      </c>
      <c r="H101" s="9">
        <v>10</v>
      </c>
      <c r="I101" s="9">
        <v>5</v>
      </c>
      <c r="J101" s="9"/>
      <c r="K101" s="22"/>
      <c r="L101" s="22">
        <v>10</v>
      </c>
      <c r="M101" s="23"/>
      <c r="N101" s="22">
        <v>3</v>
      </c>
      <c r="O101" s="22">
        <v>2</v>
      </c>
      <c r="P101" s="11">
        <v>5</v>
      </c>
      <c r="Q101" s="11">
        <v>10</v>
      </c>
      <c r="R101" s="11">
        <v>10</v>
      </c>
      <c r="S101" s="11">
        <v>5</v>
      </c>
      <c r="T101" s="33"/>
      <c r="U101" s="25"/>
    </row>
    <row r="102" spans="1:34" s="13" customFormat="1" ht="17.25" customHeight="1" x14ac:dyDescent="0.25">
      <c r="A102" s="8" t="s">
        <v>14</v>
      </c>
      <c r="B102" s="9">
        <v>10</v>
      </c>
      <c r="C102" s="20">
        <v>3</v>
      </c>
      <c r="D102" s="9">
        <v>1</v>
      </c>
      <c r="E102" s="9">
        <v>2</v>
      </c>
      <c r="F102" s="9"/>
      <c r="G102" s="21"/>
      <c r="H102" s="9">
        <v>1</v>
      </c>
      <c r="I102" s="9">
        <v>2</v>
      </c>
      <c r="J102" s="9"/>
      <c r="K102" s="22"/>
      <c r="L102" s="22">
        <v>2</v>
      </c>
      <c r="M102" s="23">
        <v>1</v>
      </c>
      <c r="N102" s="22"/>
      <c r="O102" s="22"/>
      <c r="P102" s="11">
        <v>1</v>
      </c>
      <c r="Q102" s="11"/>
      <c r="R102" s="11"/>
      <c r="S102" s="11">
        <v>1</v>
      </c>
      <c r="T102" s="33"/>
      <c r="U102" s="25"/>
    </row>
    <row r="103" spans="1:34" s="13" customFormat="1" ht="17.25" customHeight="1" x14ac:dyDescent="0.25">
      <c r="A103" s="8" t="s">
        <v>15</v>
      </c>
      <c r="B103" s="9">
        <v>30</v>
      </c>
      <c r="C103" s="20"/>
      <c r="D103" s="9"/>
      <c r="E103" s="9"/>
      <c r="F103" s="9"/>
      <c r="G103" s="21"/>
      <c r="H103" s="9"/>
      <c r="I103" s="9"/>
      <c r="J103" s="9"/>
      <c r="K103" s="22"/>
      <c r="L103" s="22"/>
      <c r="M103" s="23"/>
      <c r="N103" s="22"/>
      <c r="O103" s="22"/>
      <c r="P103" s="11">
        <v>3</v>
      </c>
      <c r="Q103" s="11"/>
      <c r="R103" s="11">
        <v>1</v>
      </c>
      <c r="S103" s="11">
        <v>2</v>
      </c>
      <c r="T103" s="33"/>
      <c r="U103" s="25"/>
    </row>
    <row r="104" spans="1:34" s="13" customFormat="1" ht="17.25" customHeight="1" x14ac:dyDescent="0.25">
      <c r="A104" s="8" t="s">
        <v>16</v>
      </c>
      <c r="B104" s="9">
        <v>49</v>
      </c>
      <c r="C104" s="20"/>
      <c r="D104" s="9"/>
      <c r="E104" s="9"/>
      <c r="F104" s="9"/>
      <c r="G104" s="21"/>
      <c r="H104" s="9"/>
      <c r="I104" s="9"/>
      <c r="J104" s="9"/>
      <c r="K104" s="22"/>
      <c r="L104" s="22"/>
      <c r="M104" s="23"/>
      <c r="N104" s="22"/>
      <c r="O104" s="22"/>
      <c r="P104" s="11"/>
      <c r="Q104" s="11"/>
      <c r="R104" s="11"/>
      <c r="S104" s="11"/>
      <c r="T104" s="33"/>
      <c r="U104" s="25"/>
    </row>
    <row r="105" spans="1:34" s="13" customFormat="1" ht="17.25" customHeight="1" x14ac:dyDescent="0.25">
      <c r="A105" s="8" t="s">
        <v>17</v>
      </c>
      <c r="B105" s="9">
        <v>22</v>
      </c>
      <c r="C105" s="20">
        <v>18</v>
      </c>
      <c r="D105" s="9"/>
      <c r="E105" s="9"/>
      <c r="F105" s="9">
        <v>18</v>
      </c>
      <c r="G105" s="21"/>
      <c r="H105" s="9">
        <v>15</v>
      </c>
      <c r="I105" s="9">
        <v>3</v>
      </c>
      <c r="J105" s="9"/>
      <c r="K105" s="22"/>
      <c r="L105" s="22">
        <v>12</v>
      </c>
      <c r="M105" s="23"/>
      <c r="N105" s="22"/>
      <c r="O105" s="22">
        <v>6</v>
      </c>
      <c r="P105" s="11">
        <v>18</v>
      </c>
      <c r="Q105" s="11"/>
      <c r="R105" s="11">
        <v>4</v>
      </c>
      <c r="S105" s="11">
        <v>14</v>
      </c>
      <c r="T105" s="33"/>
      <c r="U105" s="25"/>
    </row>
    <row r="106" spans="1:34" s="13" customFormat="1" ht="17.25" customHeight="1" x14ac:dyDescent="0.25">
      <c r="A106" s="8" t="s">
        <v>19</v>
      </c>
      <c r="B106" s="9">
        <v>36</v>
      </c>
      <c r="C106" s="20">
        <v>25</v>
      </c>
      <c r="D106" s="9"/>
      <c r="E106" s="9"/>
      <c r="F106" s="9">
        <v>25</v>
      </c>
      <c r="G106" s="21"/>
      <c r="H106" s="9">
        <v>25</v>
      </c>
      <c r="I106" s="9">
        <v>1</v>
      </c>
      <c r="J106" s="9">
        <v>4</v>
      </c>
      <c r="K106" s="22"/>
      <c r="L106" s="22">
        <v>17</v>
      </c>
      <c r="M106" s="23">
        <v>4</v>
      </c>
      <c r="N106" s="22"/>
      <c r="O106" s="22">
        <v>4</v>
      </c>
      <c r="P106" s="11">
        <v>25</v>
      </c>
      <c r="Q106" s="11"/>
      <c r="R106" s="11">
        <v>7</v>
      </c>
      <c r="S106" s="11">
        <v>18</v>
      </c>
      <c r="T106" s="33"/>
      <c r="U106" s="25"/>
    </row>
    <row r="107" spans="1:34" s="13" customFormat="1" ht="17.25" customHeight="1" x14ac:dyDescent="0.25">
      <c r="A107" s="8" t="s">
        <v>20</v>
      </c>
      <c r="B107" s="9">
        <v>14</v>
      </c>
      <c r="C107" s="20">
        <v>3</v>
      </c>
      <c r="D107" s="9">
        <v>1</v>
      </c>
      <c r="E107" s="9"/>
      <c r="F107" s="9"/>
      <c r="G107" s="21">
        <v>2</v>
      </c>
      <c r="H107" s="9">
        <v>1</v>
      </c>
      <c r="I107" s="9"/>
      <c r="J107" s="9"/>
      <c r="K107" s="22"/>
      <c r="L107" s="22">
        <v>1</v>
      </c>
      <c r="M107" s="23"/>
      <c r="N107" s="22"/>
      <c r="O107" s="22"/>
      <c r="P107" s="11">
        <v>1</v>
      </c>
      <c r="Q107" s="11"/>
      <c r="R107" s="11">
        <v>1</v>
      </c>
      <c r="S107" s="11"/>
      <c r="T107" s="33"/>
      <c r="U107" s="25"/>
    </row>
    <row r="108" spans="1:34" s="1" customFormat="1" ht="24.75" customHeight="1" x14ac:dyDescent="0.25">
      <c r="A108" s="14" t="s">
        <v>21</v>
      </c>
      <c r="B108" s="15">
        <f t="shared" ref="B108:S108" si="13">SUM(B99:B107)</f>
        <v>215</v>
      </c>
      <c r="C108" s="27">
        <f t="shared" si="13"/>
        <v>70</v>
      </c>
      <c r="D108" s="27">
        <f t="shared" si="13"/>
        <v>10</v>
      </c>
      <c r="E108" s="27">
        <f t="shared" si="13"/>
        <v>8</v>
      </c>
      <c r="F108" s="27">
        <f t="shared" si="13"/>
        <v>45</v>
      </c>
      <c r="G108" s="27">
        <f t="shared" si="13"/>
        <v>7</v>
      </c>
      <c r="H108" s="27">
        <f t="shared" si="13"/>
        <v>52</v>
      </c>
      <c r="I108" s="27">
        <f t="shared" si="13"/>
        <v>14</v>
      </c>
      <c r="J108" s="27">
        <f t="shared" si="13"/>
        <v>7</v>
      </c>
      <c r="K108" s="27">
        <f t="shared" si="13"/>
        <v>0</v>
      </c>
      <c r="L108" s="27">
        <f t="shared" si="13"/>
        <v>45</v>
      </c>
      <c r="M108" s="27">
        <f t="shared" si="13"/>
        <v>8</v>
      </c>
      <c r="N108" s="27">
        <f t="shared" si="13"/>
        <v>3</v>
      </c>
      <c r="O108" s="27">
        <f t="shared" si="13"/>
        <v>12</v>
      </c>
      <c r="P108" s="27">
        <f t="shared" si="13"/>
        <v>59</v>
      </c>
      <c r="Q108" s="27">
        <f t="shared" si="13"/>
        <v>10</v>
      </c>
      <c r="R108" s="27">
        <f t="shared" si="13"/>
        <v>26</v>
      </c>
      <c r="S108" s="27">
        <f t="shared" si="13"/>
        <v>43</v>
      </c>
      <c r="T108" s="28"/>
      <c r="AE108" s="2"/>
      <c r="AF108" s="2"/>
      <c r="AG108" s="2"/>
      <c r="AH108" s="2"/>
    </row>
    <row r="109" spans="1:34" ht="24" customHeight="1" x14ac:dyDescent="0.25">
      <c r="A109" s="18" t="s">
        <v>22</v>
      </c>
      <c r="D109" s="55">
        <f>SUM(D108:G108)</f>
        <v>70</v>
      </c>
      <c r="E109" s="56"/>
      <c r="F109" s="56"/>
      <c r="G109" s="57"/>
      <c r="H109" s="55">
        <f>SUM(H108:J108)</f>
        <v>73</v>
      </c>
      <c r="I109" s="56"/>
      <c r="J109" s="57"/>
      <c r="K109" s="55">
        <f>SUM(K108:O108)</f>
        <v>68</v>
      </c>
      <c r="L109" s="58"/>
      <c r="M109" s="58"/>
      <c r="N109" s="58"/>
      <c r="O109" s="59"/>
      <c r="P109" s="60">
        <f>SUM(P108:Q108)</f>
        <v>69</v>
      </c>
      <c r="Q109" s="61"/>
      <c r="R109" s="60">
        <f>SUM(R108:S108)</f>
        <v>69</v>
      </c>
      <c r="S109" s="61"/>
    </row>
    <row r="110" spans="1:34" ht="24" customHeight="1" x14ac:dyDescent="0.25">
      <c r="A110" s="19" t="s">
        <v>23</v>
      </c>
      <c r="D110" s="29">
        <f>D108/$D$109</f>
        <v>0.14285714285714285</v>
      </c>
      <c r="E110" s="29">
        <f>E108/$D$109</f>
        <v>0.11428571428571428</v>
      </c>
      <c r="F110" s="29">
        <f>F108/$D$109</f>
        <v>0.6428571428571429</v>
      </c>
      <c r="G110" s="29">
        <f>G108/$D$109</f>
        <v>0.1</v>
      </c>
      <c r="H110" s="29">
        <f>H108/$H$109</f>
        <v>0.71232876712328763</v>
      </c>
      <c r="I110" s="29">
        <f>I108/$H$109</f>
        <v>0.19178082191780821</v>
      </c>
      <c r="J110" s="29">
        <f>J108/$H$109</f>
        <v>9.5890410958904104E-2</v>
      </c>
      <c r="K110" s="30">
        <f>K108/$K$109</f>
        <v>0</v>
      </c>
      <c r="L110" s="30">
        <f>L108/$K$109</f>
        <v>0.66176470588235292</v>
      </c>
      <c r="M110" s="30">
        <f>M108/$K$109</f>
        <v>0.11764705882352941</v>
      </c>
      <c r="N110" s="30">
        <f>N108/$K$109</f>
        <v>4.4117647058823532E-2</v>
      </c>
      <c r="O110" s="30">
        <f>O108/$K$109</f>
        <v>0.17647058823529413</v>
      </c>
      <c r="P110" s="29">
        <f>P108/$P$109</f>
        <v>0.85507246376811596</v>
      </c>
      <c r="Q110" s="29">
        <f>Q108/$P$109</f>
        <v>0.14492753623188406</v>
      </c>
      <c r="R110" s="29">
        <f>R108/$R$109</f>
        <v>0.37681159420289856</v>
      </c>
      <c r="S110" s="29">
        <f>S108/$R$109</f>
        <v>0.62318840579710144</v>
      </c>
    </row>
    <row r="111" spans="1:34" ht="23.25" customHeight="1" x14ac:dyDescent="0.25">
      <c r="D111" s="62">
        <f>SUM(D110:G110)</f>
        <v>1</v>
      </c>
      <c r="E111" s="63"/>
      <c r="F111" s="63"/>
      <c r="G111" s="63"/>
      <c r="H111" s="64">
        <f>SUM(H110:J110)</f>
        <v>1</v>
      </c>
      <c r="I111" s="64"/>
      <c r="J111" s="64"/>
      <c r="K111" s="62">
        <f>SUM(K110:O110)</f>
        <v>1</v>
      </c>
      <c r="L111" s="63"/>
      <c r="M111" s="63"/>
      <c r="N111" s="63"/>
      <c r="O111" s="63"/>
      <c r="P111" s="62">
        <f>SUM(P110:Q110)</f>
        <v>1</v>
      </c>
      <c r="Q111" s="63"/>
      <c r="R111" s="62">
        <f>SUM(R110:S110)</f>
        <v>1</v>
      </c>
      <c r="S111" s="63"/>
    </row>
    <row r="112" spans="1:34" ht="32.25" customHeight="1" x14ac:dyDescent="0.25"/>
    <row r="113" spans="1:35" s="1" customFormat="1" ht="28.5" customHeight="1" x14ac:dyDescent="0.25">
      <c r="A113" s="65" t="s">
        <v>7</v>
      </c>
      <c r="B113" s="66" t="s">
        <v>46</v>
      </c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AE113" s="2"/>
      <c r="AF113" s="2"/>
      <c r="AG113" s="2"/>
      <c r="AH113" s="2"/>
    </row>
    <row r="114" spans="1:35" s="1" customFormat="1" ht="28.5" customHeight="1" x14ac:dyDescent="0.25">
      <c r="A114" s="65"/>
      <c r="B114" s="66" t="s">
        <v>47</v>
      </c>
      <c r="C114" s="66"/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AE114" s="2"/>
      <c r="AF114" s="2"/>
      <c r="AG114" s="2"/>
      <c r="AH114" s="2"/>
    </row>
    <row r="115" spans="1:35" ht="73.5" customHeight="1" x14ac:dyDescent="0.25">
      <c r="A115" s="65"/>
      <c r="B115" s="65" t="s">
        <v>25</v>
      </c>
      <c r="C115" s="65" t="s">
        <v>26</v>
      </c>
      <c r="D115" s="67" t="s">
        <v>27</v>
      </c>
      <c r="E115" s="67"/>
      <c r="F115" s="67"/>
      <c r="G115" s="67"/>
      <c r="H115" s="67" t="s">
        <v>28</v>
      </c>
      <c r="I115" s="67"/>
      <c r="J115" s="67"/>
      <c r="K115" s="67" t="s">
        <v>29</v>
      </c>
      <c r="L115" s="67"/>
      <c r="M115" s="67"/>
      <c r="N115" s="67"/>
      <c r="O115" s="67"/>
      <c r="P115" s="67" t="s">
        <v>30</v>
      </c>
      <c r="Q115" s="67"/>
      <c r="R115" s="67" t="s">
        <v>31</v>
      </c>
      <c r="S115" s="67"/>
      <c r="AF115" s="2"/>
      <c r="AG115" s="2"/>
      <c r="AH115" s="2"/>
    </row>
    <row r="116" spans="1:35" s="1" customFormat="1" ht="40.5" customHeight="1" x14ac:dyDescent="0.25">
      <c r="A116" s="65"/>
      <c r="B116" s="65"/>
      <c r="C116" s="65"/>
      <c r="D116" s="35" t="s">
        <v>32</v>
      </c>
      <c r="E116" s="35" t="s">
        <v>33</v>
      </c>
      <c r="F116" s="35" t="s">
        <v>34</v>
      </c>
      <c r="G116" s="35" t="s">
        <v>35</v>
      </c>
      <c r="H116" s="35" t="s">
        <v>36</v>
      </c>
      <c r="I116" s="35" t="s">
        <v>37</v>
      </c>
      <c r="J116" s="35" t="s">
        <v>38</v>
      </c>
      <c r="K116" s="35" t="s">
        <v>39</v>
      </c>
      <c r="L116" s="35" t="s">
        <v>40</v>
      </c>
      <c r="M116" s="35" t="s">
        <v>41</v>
      </c>
      <c r="N116" s="35" t="s">
        <v>42</v>
      </c>
      <c r="O116" s="35" t="s">
        <v>43</v>
      </c>
      <c r="P116" s="35" t="s">
        <v>44</v>
      </c>
      <c r="Q116" s="35" t="s">
        <v>45</v>
      </c>
      <c r="R116" s="35" t="s">
        <v>44</v>
      </c>
      <c r="S116" s="35" t="s">
        <v>45</v>
      </c>
      <c r="AF116" s="2"/>
      <c r="AG116" s="2"/>
      <c r="AH116" s="2"/>
      <c r="AI116" s="2"/>
    </row>
    <row r="117" spans="1:35" s="13" customFormat="1" ht="17.25" customHeight="1" x14ac:dyDescent="0.25">
      <c r="A117" s="8" t="s">
        <v>11</v>
      </c>
      <c r="B117" s="9">
        <f t="shared" ref="B117:S125" si="14">SUM(B23,B42,B61,B79,B99)</f>
        <v>33</v>
      </c>
      <c r="C117" s="36">
        <f t="shared" si="14"/>
        <v>14</v>
      </c>
      <c r="D117" s="9">
        <f t="shared" si="14"/>
        <v>4</v>
      </c>
      <c r="E117" s="9">
        <f t="shared" si="14"/>
        <v>10</v>
      </c>
      <c r="F117" s="9">
        <f t="shared" si="14"/>
        <v>0</v>
      </c>
      <c r="G117" s="21">
        <f t="shared" si="14"/>
        <v>0</v>
      </c>
      <c r="H117" s="37">
        <f t="shared" si="14"/>
        <v>4</v>
      </c>
      <c r="I117" s="37">
        <f t="shared" si="14"/>
        <v>3</v>
      </c>
      <c r="J117" s="37">
        <f t="shared" si="14"/>
        <v>7</v>
      </c>
      <c r="K117" s="9">
        <f t="shared" si="14"/>
        <v>0</v>
      </c>
      <c r="L117" s="9">
        <f t="shared" si="14"/>
        <v>5</v>
      </c>
      <c r="M117" s="9">
        <f t="shared" si="14"/>
        <v>5</v>
      </c>
      <c r="N117" s="9">
        <f t="shared" si="14"/>
        <v>1</v>
      </c>
      <c r="O117" s="9">
        <f t="shared" si="14"/>
        <v>3</v>
      </c>
      <c r="P117" s="37">
        <f t="shared" si="14"/>
        <v>13</v>
      </c>
      <c r="Q117" s="37">
        <f t="shared" si="14"/>
        <v>1</v>
      </c>
      <c r="R117" s="9">
        <f t="shared" si="14"/>
        <v>4</v>
      </c>
      <c r="S117" s="9">
        <f t="shared" si="14"/>
        <v>10</v>
      </c>
      <c r="T117" s="28"/>
    </row>
    <row r="118" spans="1:35" s="13" customFormat="1" ht="17.25" customHeight="1" x14ac:dyDescent="0.25">
      <c r="A118" s="8" t="s">
        <v>12</v>
      </c>
      <c r="B118" s="9">
        <f t="shared" si="14"/>
        <v>58</v>
      </c>
      <c r="C118" s="36">
        <f t="shared" si="14"/>
        <v>15</v>
      </c>
      <c r="D118" s="9">
        <f t="shared" si="14"/>
        <v>8</v>
      </c>
      <c r="E118" s="9">
        <f t="shared" si="14"/>
        <v>7</v>
      </c>
      <c r="F118" s="9">
        <f t="shared" si="14"/>
        <v>0</v>
      </c>
      <c r="G118" s="21">
        <f t="shared" si="14"/>
        <v>0</v>
      </c>
      <c r="H118" s="37">
        <f t="shared" si="14"/>
        <v>4</v>
      </c>
      <c r="I118" s="37">
        <f t="shared" si="14"/>
        <v>3</v>
      </c>
      <c r="J118" s="37">
        <f t="shared" si="14"/>
        <v>8</v>
      </c>
      <c r="K118" s="9">
        <f t="shared" si="14"/>
        <v>0</v>
      </c>
      <c r="L118" s="9">
        <f t="shared" si="14"/>
        <v>2</v>
      </c>
      <c r="M118" s="9">
        <f t="shared" si="14"/>
        <v>8</v>
      </c>
      <c r="N118" s="9">
        <f t="shared" si="14"/>
        <v>0</v>
      </c>
      <c r="O118" s="9">
        <f t="shared" si="14"/>
        <v>5</v>
      </c>
      <c r="P118" s="37">
        <f t="shared" si="14"/>
        <v>14</v>
      </c>
      <c r="Q118" s="37">
        <f t="shared" si="14"/>
        <v>1</v>
      </c>
      <c r="R118" s="9">
        <f t="shared" si="14"/>
        <v>6</v>
      </c>
      <c r="S118" s="9">
        <f t="shared" si="14"/>
        <v>10</v>
      </c>
      <c r="T118" s="28"/>
    </row>
    <row r="119" spans="1:35" s="13" customFormat="1" ht="17.25" customHeight="1" x14ac:dyDescent="0.25">
      <c r="A119" s="8" t="s">
        <v>13</v>
      </c>
      <c r="B119" s="9">
        <f t="shared" si="14"/>
        <v>158</v>
      </c>
      <c r="C119" s="36">
        <f t="shared" si="14"/>
        <v>59</v>
      </c>
      <c r="D119" s="9">
        <f t="shared" si="14"/>
        <v>32</v>
      </c>
      <c r="E119" s="9">
        <f t="shared" si="14"/>
        <v>20</v>
      </c>
      <c r="F119" s="9">
        <f t="shared" si="14"/>
        <v>2</v>
      </c>
      <c r="G119" s="21">
        <f t="shared" si="14"/>
        <v>5</v>
      </c>
      <c r="H119" s="37">
        <f t="shared" si="14"/>
        <v>42</v>
      </c>
      <c r="I119" s="37">
        <f t="shared" si="14"/>
        <v>8</v>
      </c>
      <c r="J119" s="37">
        <f t="shared" si="14"/>
        <v>9</v>
      </c>
      <c r="K119" s="9">
        <f t="shared" si="14"/>
        <v>7</v>
      </c>
      <c r="L119" s="9">
        <f t="shared" si="14"/>
        <v>26</v>
      </c>
      <c r="M119" s="9">
        <f t="shared" si="14"/>
        <v>2</v>
      </c>
      <c r="N119" s="9">
        <f t="shared" si="14"/>
        <v>14</v>
      </c>
      <c r="O119" s="9">
        <f t="shared" si="14"/>
        <v>10</v>
      </c>
      <c r="P119" s="37">
        <f t="shared" si="14"/>
        <v>44</v>
      </c>
      <c r="Q119" s="37">
        <f t="shared" si="14"/>
        <v>15</v>
      </c>
      <c r="R119" s="9">
        <f t="shared" si="14"/>
        <v>35</v>
      </c>
      <c r="S119" s="9">
        <f t="shared" si="14"/>
        <v>24</v>
      </c>
      <c r="T119" s="28"/>
    </row>
    <row r="120" spans="1:35" s="13" customFormat="1" ht="17.25" customHeight="1" x14ac:dyDescent="0.25">
      <c r="A120" s="8" t="s">
        <v>14</v>
      </c>
      <c r="B120" s="9">
        <f t="shared" si="14"/>
        <v>33</v>
      </c>
      <c r="C120" s="36">
        <f t="shared" si="14"/>
        <v>11</v>
      </c>
      <c r="D120" s="9">
        <f t="shared" si="14"/>
        <v>6</v>
      </c>
      <c r="E120" s="9">
        <f t="shared" si="14"/>
        <v>5</v>
      </c>
      <c r="F120" s="9">
        <f t="shared" si="14"/>
        <v>0</v>
      </c>
      <c r="G120" s="21">
        <f t="shared" si="14"/>
        <v>0</v>
      </c>
      <c r="H120" s="37">
        <f t="shared" si="14"/>
        <v>4</v>
      </c>
      <c r="I120" s="37">
        <f t="shared" si="14"/>
        <v>3</v>
      </c>
      <c r="J120" s="37">
        <f t="shared" si="14"/>
        <v>4</v>
      </c>
      <c r="K120" s="9">
        <f t="shared" si="14"/>
        <v>0</v>
      </c>
      <c r="L120" s="9">
        <f t="shared" si="14"/>
        <v>4</v>
      </c>
      <c r="M120" s="9">
        <f t="shared" si="14"/>
        <v>5</v>
      </c>
      <c r="N120" s="9">
        <f t="shared" si="14"/>
        <v>0</v>
      </c>
      <c r="O120" s="9">
        <f t="shared" si="14"/>
        <v>2</v>
      </c>
      <c r="P120" s="37">
        <f t="shared" si="14"/>
        <v>9</v>
      </c>
      <c r="Q120" s="37">
        <f t="shared" si="14"/>
        <v>0</v>
      </c>
      <c r="R120" s="9">
        <f t="shared" si="14"/>
        <v>5</v>
      </c>
      <c r="S120" s="9">
        <f t="shared" si="14"/>
        <v>4</v>
      </c>
      <c r="T120" s="28"/>
    </row>
    <row r="121" spans="1:35" s="13" customFormat="1" ht="17.25" customHeight="1" x14ac:dyDescent="0.25">
      <c r="A121" s="8" t="s">
        <v>15</v>
      </c>
      <c r="B121" s="9">
        <f t="shared" si="14"/>
        <v>145</v>
      </c>
      <c r="C121" s="36">
        <f t="shared" si="14"/>
        <v>24</v>
      </c>
      <c r="D121" s="9">
        <f t="shared" si="14"/>
        <v>8</v>
      </c>
      <c r="E121" s="9">
        <f t="shared" si="14"/>
        <v>6</v>
      </c>
      <c r="F121" s="9">
        <f t="shared" si="14"/>
        <v>1</v>
      </c>
      <c r="G121" s="21">
        <f t="shared" si="14"/>
        <v>9</v>
      </c>
      <c r="H121" s="37">
        <f t="shared" si="14"/>
        <v>9</v>
      </c>
      <c r="I121" s="37">
        <f t="shared" si="14"/>
        <v>1</v>
      </c>
      <c r="J121" s="37">
        <f t="shared" si="14"/>
        <v>5</v>
      </c>
      <c r="K121" s="9">
        <f t="shared" si="14"/>
        <v>2</v>
      </c>
      <c r="L121" s="9">
        <f t="shared" si="14"/>
        <v>1</v>
      </c>
      <c r="M121" s="9">
        <f t="shared" si="14"/>
        <v>4</v>
      </c>
      <c r="N121" s="9">
        <f t="shared" si="14"/>
        <v>5</v>
      </c>
      <c r="O121" s="9">
        <f t="shared" si="14"/>
        <v>3</v>
      </c>
      <c r="P121" s="37">
        <f t="shared" si="14"/>
        <v>16</v>
      </c>
      <c r="Q121" s="37">
        <f t="shared" si="14"/>
        <v>2</v>
      </c>
      <c r="R121" s="9">
        <f t="shared" si="14"/>
        <v>8</v>
      </c>
      <c r="S121" s="9">
        <f t="shared" si="14"/>
        <v>10</v>
      </c>
      <c r="T121" s="28"/>
    </row>
    <row r="122" spans="1:35" s="13" customFormat="1" ht="17.25" customHeight="1" x14ac:dyDescent="0.25">
      <c r="A122" s="8" t="s">
        <v>16</v>
      </c>
      <c r="B122" s="9">
        <f t="shared" si="14"/>
        <v>271</v>
      </c>
      <c r="C122" s="36">
        <f t="shared" si="14"/>
        <v>50</v>
      </c>
      <c r="D122" s="9">
        <f t="shared" si="14"/>
        <v>15</v>
      </c>
      <c r="E122" s="9">
        <f t="shared" si="14"/>
        <v>18</v>
      </c>
      <c r="F122" s="9">
        <f t="shared" si="14"/>
        <v>2</v>
      </c>
      <c r="G122" s="21">
        <f t="shared" si="14"/>
        <v>15</v>
      </c>
      <c r="H122" s="37">
        <f t="shared" si="14"/>
        <v>22</v>
      </c>
      <c r="I122" s="37">
        <f t="shared" si="14"/>
        <v>4</v>
      </c>
      <c r="J122" s="37">
        <f t="shared" si="14"/>
        <v>9</v>
      </c>
      <c r="K122" s="9">
        <f t="shared" si="14"/>
        <v>5</v>
      </c>
      <c r="L122" s="9">
        <f t="shared" si="14"/>
        <v>5</v>
      </c>
      <c r="M122" s="9">
        <f t="shared" si="14"/>
        <v>7</v>
      </c>
      <c r="N122" s="9">
        <f t="shared" si="14"/>
        <v>12</v>
      </c>
      <c r="O122" s="9">
        <f t="shared" si="14"/>
        <v>7</v>
      </c>
      <c r="P122" s="37">
        <f t="shared" si="14"/>
        <v>30</v>
      </c>
      <c r="Q122" s="37">
        <f t="shared" si="14"/>
        <v>6</v>
      </c>
      <c r="R122" s="9">
        <f t="shared" si="14"/>
        <v>22</v>
      </c>
      <c r="S122" s="9">
        <f t="shared" si="14"/>
        <v>14</v>
      </c>
      <c r="T122" s="28"/>
    </row>
    <row r="123" spans="1:35" s="13" customFormat="1" ht="17.25" customHeight="1" x14ac:dyDescent="0.25">
      <c r="A123" s="8" t="s">
        <v>17</v>
      </c>
      <c r="B123" s="9">
        <f t="shared" si="14"/>
        <v>61</v>
      </c>
      <c r="C123" s="36">
        <f t="shared" si="14"/>
        <v>42</v>
      </c>
      <c r="D123" s="9">
        <f t="shared" si="14"/>
        <v>0</v>
      </c>
      <c r="E123" s="9">
        <f t="shared" si="14"/>
        <v>2</v>
      </c>
      <c r="F123" s="9">
        <f t="shared" si="14"/>
        <v>40</v>
      </c>
      <c r="G123" s="21">
        <f t="shared" si="14"/>
        <v>0</v>
      </c>
      <c r="H123" s="37">
        <f t="shared" si="14"/>
        <v>29</v>
      </c>
      <c r="I123" s="37">
        <f t="shared" si="14"/>
        <v>6</v>
      </c>
      <c r="J123" s="37">
        <f t="shared" si="14"/>
        <v>7</v>
      </c>
      <c r="K123" s="9">
        <f t="shared" si="14"/>
        <v>0</v>
      </c>
      <c r="L123" s="9">
        <f t="shared" si="14"/>
        <v>27</v>
      </c>
      <c r="M123" s="9">
        <f t="shared" si="14"/>
        <v>7</v>
      </c>
      <c r="N123" s="9">
        <f t="shared" si="14"/>
        <v>0</v>
      </c>
      <c r="O123" s="9">
        <f t="shared" si="14"/>
        <v>8</v>
      </c>
      <c r="P123" s="37">
        <f t="shared" si="14"/>
        <v>45</v>
      </c>
      <c r="Q123" s="37">
        <f t="shared" si="14"/>
        <v>0</v>
      </c>
      <c r="R123" s="9">
        <f t="shared" si="14"/>
        <v>20</v>
      </c>
      <c r="S123" s="9">
        <f t="shared" si="14"/>
        <v>22</v>
      </c>
      <c r="T123" s="28"/>
    </row>
    <row r="124" spans="1:35" s="13" customFormat="1" ht="17.25" customHeight="1" x14ac:dyDescent="0.25">
      <c r="A124" s="8" t="s">
        <v>19</v>
      </c>
      <c r="B124" s="9">
        <f t="shared" si="14"/>
        <v>95</v>
      </c>
      <c r="C124" s="36">
        <f t="shared" si="14"/>
        <v>60</v>
      </c>
      <c r="D124" s="9">
        <f t="shared" si="14"/>
        <v>3</v>
      </c>
      <c r="E124" s="9">
        <f t="shared" si="14"/>
        <v>0</v>
      </c>
      <c r="F124" s="9">
        <f t="shared" si="14"/>
        <v>57</v>
      </c>
      <c r="G124" s="21">
        <f t="shared" si="14"/>
        <v>0</v>
      </c>
      <c r="H124" s="37">
        <f t="shared" si="14"/>
        <v>52</v>
      </c>
      <c r="I124" s="37">
        <f t="shared" si="14"/>
        <v>2</v>
      </c>
      <c r="J124" s="37">
        <f t="shared" si="14"/>
        <v>11</v>
      </c>
      <c r="K124" s="9">
        <f t="shared" si="14"/>
        <v>1</v>
      </c>
      <c r="L124" s="9">
        <f t="shared" si="14"/>
        <v>38</v>
      </c>
      <c r="M124" s="9">
        <f t="shared" si="14"/>
        <v>7</v>
      </c>
      <c r="N124" s="9">
        <f t="shared" si="14"/>
        <v>3</v>
      </c>
      <c r="O124" s="9">
        <f t="shared" si="14"/>
        <v>11</v>
      </c>
      <c r="P124" s="37">
        <f t="shared" si="14"/>
        <v>60</v>
      </c>
      <c r="Q124" s="37">
        <f t="shared" si="14"/>
        <v>0</v>
      </c>
      <c r="R124" s="9">
        <f t="shared" si="14"/>
        <v>12</v>
      </c>
      <c r="S124" s="9">
        <f t="shared" si="14"/>
        <v>48</v>
      </c>
      <c r="T124" s="28"/>
    </row>
    <row r="125" spans="1:35" s="13" customFormat="1" ht="17.25" customHeight="1" x14ac:dyDescent="0.25">
      <c r="A125" s="8" t="s">
        <v>20</v>
      </c>
      <c r="B125" s="9">
        <f t="shared" si="14"/>
        <v>72</v>
      </c>
      <c r="C125" s="36">
        <f t="shared" si="14"/>
        <v>18</v>
      </c>
      <c r="D125" s="9">
        <f t="shared" si="14"/>
        <v>7</v>
      </c>
      <c r="E125" s="9">
        <f t="shared" si="14"/>
        <v>7</v>
      </c>
      <c r="F125" s="9">
        <f t="shared" si="14"/>
        <v>0</v>
      </c>
      <c r="G125" s="21">
        <f t="shared" si="14"/>
        <v>4</v>
      </c>
      <c r="H125" s="37">
        <f t="shared" si="14"/>
        <v>8</v>
      </c>
      <c r="I125" s="37">
        <f t="shared" si="14"/>
        <v>2</v>
      </c>
      <c r="J125" s="37">
        <f t="shared" si="14"/>
        <v>4</v>
      </c>
      <c r="K125" s="9">
        <f t="shared" si="14"/>
        <v>1</v>
      </c>
      <c r="L125" s="9">
        <f t="shared" si="14"/>
        <v>3</v>
      </c>
      <c r="M125" s="9">
        <f t="shared" si="14"/>
        <v>2</v>
      </c>
      <c r="N125" s="9">
        <f t="shared" si="14"/>
        <v>6</v>
      </c>
      <c r="O125" s="9">
        <f t="shared" si="14"/>
        <v>2</v>
      </c>
      <c r="P125" s="37">
        <f t="shared" si="14"/>
        <v>11</v>
      </c>
      <c r="Q125" s="37">
        <f t="shared" si="14"/>
        <v>3</v>
      </c>
      <c r="R125" s="9">
        <f t="shared" si="14"/>
        <v>6</v>
      </c>
      <c r="S125" s="9">
        <f t="shared" si="14"/>
        <v>8</v>
      </c>
      <c r="T125" s="28"/>
    </row>
    <row r="126" spans="1:35" s="41" customFormat="1" ht="27" customHeight="1" x14ac:dyDescent="0.25">
      <c r="A126" s="38" t="s">
        <v>21</v>
      </c>
      <c r="B126" s="39">
        <f t="shared" ref="B126:S126" si="15">SUM(B117:B125)</f>
        <v>926</v>
      </c>
      <c r="C126" s="39">
        <f t="shared" si="15"/>
        <v>293</v>
      </c>
      <c r="D126" s="39">
        <f t="shared" si="15"/>
        <v>83</v>
      </c>
      <c r="E126" s="39">
        <f t="shared" si="15"/>
        <v>75</v>
      </c>
      <c r="F126" s="39">
        <f t="shared" si="15"/>
        <v>102</v>
      </c>
      <c r="G126" s="39">
        <f t="shared" si="15"/>
        <v>33</v>
      </c>
      <c r="H126" s="40">
        <f t="shared" si="15"/>
        <v>174</v>
      </c>
      <c r="I126" s="40">
        <f t="shared" si="15"/>
        <v>32</v>
      </c>
      <c r="J126" s="40">
        <f t="shared" si="15"/>
        <v>64</v>
      </c>
      <c r="K126" s="39">
        <f t="shared" si="15"/>
        <v>16</v>
      </c>
      <c r="L126" s="39">
        <f t="shared" si="15"/>
        <v>111</v>
      </c>
      <c r="M126" s="39">
        <f t="shared" si="15"/>
        <v>47</v>
      </c>
      <c r="N126" s="39">
        <f t="shared" si="15"/>
        <v>41</v>
      </c>
      <c r="O126" s="39">
        <f t="shared" si="15"/>
        <v>51</v>
      </c>
      <c r="P126" s="39">
        <f t="shared" si="15"/>
        <v>242</v>
      </c>
      <c r="Q126" s="39">
        <f t="shared" si="15"/>
        <v>28</v>
      </c>
      <c r="R126" s="39">
        <f t="shared" si="15"/>
        <v>118</v>
      </c>
      <c r="S126" s="39">
        <f t="shared" si="15"/>
        <v>150</v>
      </c>
      <c r="AF126" s="42"/>
      <c r="AG126" s="42"/>
      <c r="AH126" s="42"/>
      <c r="AI126" s="42"/>
    </row>
    <row r="127" spans="1:35" ht="25.5" customHeight="1" x14ac:dyDescent="0.25">
      <c r="A127" s="18" t="s">
        <v>22</v>
      </c>
      <c r="D127" s="68">
        <f>SUM(D126:G126)</f>
        <v>293</v>
      </c>
      <c r="E127" s="69"/>
      <c r="F127" s="69"/>
      <c r="G127" s="70"/>
      <c r="H127" s="71">
        <f>SUM(H126:J126)</f>
        <v>270</v>
      </c>
      <c r="I127" s="72"/>
      <c r="J127" s="73"/>
      <c r="K127" s="68">
        <f>SUM(K126:O126)</f>
        <v>266</v>
      </c>
      <c r="L127" s="69"/>
      <c r="M127" s="69"/>
      <c r="N127" s="69"/>
      <c r="O127" s="70"/>
      <c r="P127" s="74">
        <f>SUM(P126:Q126)</f>
        <v>270</v>
      </c>
      <c r="Q127" s="75"/>
      <c r="R127" s="74">
        <f>SUM(R126:S126)</f>
        <v>268</v>
      </c>
      <c r="S127" s="75"/>
    </row>
    <row r="128" spans="1:35" ht="25.5" customHeight="1" x14ac:dyDescent="0.25">
      <c r="A128" s="19" t="s">
        <v>48</v>
      </c>
      <c r="C128" s="43"/>
      <c r="D128" s="44">
        <f>D126/$D$127</f>
        <v>0.28327645051194539</v>
      </c>
      <c r="E128" s="44">
        <f>E126/$D$127</f>
        <v>0.25597269624573377</v>
      </c>
      <c r="F128" s="44">
        <f>F126/$D$127</f>
        <v>0.34812286689419797</v>
      </c>
      <c r="G128" s="44">
        <f>G126/$D$127</f>
        <v>0.11262798634812286</v>
      </c>
      <c r="H128" s="45">
        <f>H126/$H$127</f>
        <v>0.64444444444444449</v>
      </c>
      <c r="I128" s="45">
        <f>I126/$H$127</f>
        <v>0.11851851851851852</v>
      </c>
      <c r="J128" s="45">
        <f>J126/$H$127</f>
        <v>0.23703703703703705</v>
      </c>
      <c r="K128" s="44">
        <f>K126/$K$127</f>
        <v>6.0150375939849621E-2</v>
      </c>
      <c r="L128" s="44">
        <f>L126/$K$127</f>
        <v>0.41729323308270677</v>
      </c>
      <c r="M128" s="44">
        <f>M126/$K$127</f>
        <v>0.17669172932330826</v>
      </c>
      <c r="N128" s="44">
        <f>N126/$K$127</f>
        <v>0.15413533834586465</v>
      </c>
      <c r="O128" s="44">
        <f>O126/$K$127</f>
        <v>0.19172932330827067</v>
      </c>
      <c r="P128" s="44">
        <f>P126/$P$127</f>
        <v>0.89629629629629626</v>
      </c>
      <c r="Q128" s="44">
        <f>Q126/$P$127</f>
        <v>0.1037037037037037</v>
      </c>
      <c r="R128" s="44">
        <f>R126/$R$127</f>
        <v>0.44029850746268656</v>
      </c>
      <c r="S128" s="44">
        <f>S126/$R$127</f>
        <v>0.55970149253731338</v>
      </c>
    </row>
    <row r="129" spans="4:19" ht="25.5" customHeight="1" x14ac:dyDescent="0.25">
      <c r="D129" s="76">
        <f>SUM(D128:G128)</f>
        <v>1</v>
      </c>
      <c r="E129" s="77"/>
      <c r="F129" s="77"/>
      <c r="G129" s="77"/>
      <c r="H129" s="78">
        <f>SUM(H128:J128)</f>
        <v>1</v>
      </c>
      <c r="I129" s="78"/>
      <c r="J129" s="78"/>
      <c r="K129" s="76">
        <f>SUM(K128:O128)</f>
        <v>1</v>
      </c>
      <c r="L129" s="76"/>
      <c r="M129" s="76"/>
      <c r="N129" s="76"/>
      <c r="O129" s="76"/>
      <c r="P129" s="79">
        <f>SUM(P128:Q128)</f>
        <v>1</v>
      </c>
      <c r="Q129" s="80"/>
      <c r="R129" s="76">
        <f>SUM(R128:S128)</f>
        <v>1</v>
      </c>
      <c r="S129" s="77"/>
    </row>
    <row r="130" spans="4:19" x14ac:dyDescent="0.25">
      <c r="D130" s="43"/>
      <c r="H130" s="43">
        <f>SUM(H126:J126)</f>
        <v>270</v>
      </c>
    </row>
  </sheetData>
  <mergeCells count="128">
    <mergeCell ref="D127:G127"/>
    <mergeCell ref="H127:J127"/>
    <mergeCell ref="K127:O127"/>
    <mergeCell ref="P127:Q127"/>
    <mergeCell ref="R127:S127"/>
    <mergeCell ref="D129:G129"/>
    <mergeCell ref="H129:J129"/>
    <mergeCell ref="K129:O129"/>
    <mergeCell ref="P129:Q129"/>
    <mergeCell ref="R129:S129"/>
    <mergeCell ref="A113:A116"/>
    <mergeCell ref="B113:S113"/>
    <mergeCell ref="B114:S114"/>
    <mergeCell ref="B115:B116"/>
    <mergeCell ref="C115:C116"/>
    <mergeCell ref="D115:G115"/>
    <mergeCell ref="H115:J115"/>
    <mergeCell ref="K115:O115"/>
    <mergeCell ref="P115:Q115"/>
    <mergeCell ref="R115:S115"/>
    <mergeCell ref="D109:G109"/>
    <mergeCell ref="H109:J109"/>
    <mergeCell ref="K109:O109"/>
    <mergeCell ref="P109:Q109"/>
    <mergeCell ref="R109:S109"/>
    <mergeCell ref="D111:G111"/>
    <mergeCell ref="H111:J111"/>
    <mergeCell ref="K111:O111"/>
    <mergeCell ref="P111:Q111"/>
    <mergeCell ref="R111:S111"/>
    <mergeCell ref="A95:A98"/>
    <mergeCell ref="B95:S95"/>
    <mergeCell ref="B96:S96"/>
    <mergeCell ref="B97:B98"/>
    <mergeCell ref="C97:C98"/>
    <mergeCell ref="D97:G97"/>
    <mergeCell ref="H97:J97"/>
    <mergeCell ref="K97:O97"/>
    <mergeCell ref="P97:Q97"/>
    <mergeCell ref="R97:S97"/>
    <mergeCell ref="D89:G89"/>
    <mergeCell ref="H89:J89"/>
    <mergeCell ref="K89:O89"/>
    <mergeCell ref="P89:Q89"/>
    <mergeCell ref="R89:S89"/>
    <mergeCell ref="D91:G91"/>
    <mergeCell ref="H91:J91"/>
    <mergeCell ref="K91:O91"/>
    <mergeCell ref="P91:Q91"/>
    <mergeCell ref="R91:S91"/>
    <mergeCell ref="A75:A78"/>
    <mergeCell ref="B75:S75"/>
    <mergeCell ref="B76:S76"/>
    <mergeCell ref="B77:B78"/>
    <mergeCell ref="C77:C78"/>
    <mergeCell ref="D77:G77"/>
    <mergeCell ref="H77:J77"/>
    <mergeCell ref="K77:O77"/>
    <mergeCell ref="P77:Q77"/>
    <mergeCell ref="R77:S77"/>
    <mergeCell ref="D71:G71"/>
    <mergeCell ref="H71:J71"/>
    <mergeCell ref="K71:O71"/>
    <mergeCell ref="P71:Q71"/>
    <mergeCell ref="R71:S71"/>
    <mergeCell ref="D73:G73"/>
    <mergeCell ref="H73:J73"/>
    <mergeCell ref="K73:O73"/>
    <mergeCell ref="P73:Q73"/>
    <mergeCell ref="R73:S73"/>
    <mergeCell ref="A57:A60"/>
    <mergeCell ref="B57:S57"/>
    <mergeCell ref="B58:S58"/>
    <mergeCell ref="B59:B60"/>
    <mergeCell ref="C59:C60"/>
    <mergeCell ref="D59:G59"/>
    <mergeCell ref="H59:J59"/>
    <mergeCell ref="K59:O59"/>
    <mergeCell ref="P59:Q59"/>
    <mergeCell ref="R59:S59"/>
    <mergeCell ref="D52:G52"/>
    <mergeCell ref="H52:J52"/>
    <mergeCell ref="K52:O52"/>
    <mergeCell ref="P52:Q52"/>
    <mergeCell ref="R52:S52"/>
    <mergeCell ref="D54:G54"/>
    <mergeCell ref="H54:J54"/>
    <mergeCell ref="K54:O54"/>
    <mergeCell ref="P54:Q54"/>
    <mergeCell ref="R54:S54"/>
    <mergeCell ref="A38:A41"/>
    <mergeCell ref="B38:S38"/>
    <mergeCell ref="B39:S39"/>
    <mergeCell ref="B40:B41"/>
    <mergeCell ref="C40:C41"/>
    <mergeCell ref="D40:G40"/>
    <mergeCell ref="H40:J40"/>
    <mergeCell ref="K40:O40"/>
    <mergeCell ref="P40:Q40"/>
    <mergeCell ref="R40:S40"/>
    <mergeCell ref="D33:G33"/>
    <mergeCell ref="H33:J33"/>
    <mergeCell ref="K33:O33"/>
    <mergeCell ref="P33:Q33"/>
    <mergeCell ref="R33:S33"/>
    <mergeCell ref="D35:G35"/>
    <mergeCell ref="H35:J35"/>
    <mergeCell ref="K35:O35"/>
    <mergeCell ref="P35:Q35"/>
    <mergeCell ref="R35:S35"/>
    <mergeCell ref="A2:P2"/>
    <mergeCell ref="Q2:S4"/>
    <mergeCell ref="B3:P3"/>
    <mergeCell ref="B4:D4"/>
    <mergeCell ref="E4:G4"/>
    <mergeCell ref="H4:J4"/>
    <mergeCell ref="K4:M4"/>
    <mergeCell ref="N4:P4"/>
    <mergeCell ref="A19:A22"/>
    <mergeCell ref="B19:S19"/>
    <mergeCell ref="B20:S20"/>
    <mergeCell ref="B21:B22"/>
    <mergeCell ref="C21:C22"/>
    <mergeCell ref="D21:G21"/>
    <mergeCell ref="H21:J21"/>
    <mergeCell ref="K21:O21"/>
    <mergeCell ref="P21:Q21"/>
    <mergeCell ref="R21:S21"/>
  </mergeCells>
  <pageMargins left="0.39370078740157483" right="0.39370078740157483" top="0.39370078740157483" bottom="0.39370078740157483" header="0.31496062992125984" footer="0.31496062992125984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Egresados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HUMBERTO GOMEZ LOPEZ</dc:creator>
  <cp:lastModifiedBy>JESUS HUMBERTO GOMEZ LOPEZ</cp:lastModifiedBy>
  <dcterms:created xsi:type="dcterms:W3CDTF">2026-07-28T19:59:36Z</dcterms:created>
  <dcterms:modified xsi:type="dcterms:W3CDTF">2026-07-28T20:12:46Z</dcterms:modified>
</cp:coreProperties>
</file>